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hmadal-saber/Desktop/"/>
    </mc:Choice>
  </mc:AlternateContent>
  <xr:revisionPtr revIDLastSave="0" documentId="8_{395B4F91-2B12-914B-92B1-9E61C4AA60F7}" xr6:coauthVersionLast="47" xr6:coauthVersionMax="47" xr10:uidLastSave="{00000000-0000-0000-0000-000000000000}"/>
  <bookViews>
    <workbookView xWindow="1280" yWindow="760" windowWidth="28040" windowHeight="17440" xr2:uid="{BCE9CB66-FC9D-5A4D-BF50-D17453F5AC86}"/>
  </bookViews>
  <sheets>
    <sheet name="Sheet1" sheetId="1" r:id="rId1"/>
    <sheet name="Variances (k samples)" sheetId="4" r:id="rId2"/>
    <sheet name="XLSTAT_20220506_011853_1_HID" sheetId="5" state="hidden" r:id="rId3"/>
    <sheet name="ANOVA" sheetId="2" r:id="rId4"/>
    <sheet name="XLSTAT_20220506_011701_1_HID" sheetId="3" state="hidden" r:id="rId5"/>
  </sheets>
  <externalReferences>
    <externalReference r:id="rId6"/>
  </externalReferences>
  <definedNames>
    <definedName name="tab20220506_011701_RunProcANO_69_1" localSheetId="3" hidden="1">ANOVA!$B$109:$C$129</definedName>
    <definedName name="tab20220506_011701_RunProcANO_69_2" localSheetId="3" hidden="1">ANOVA!$D$109:$D$129</definedName>
    <definedName name="tab20220506_011701_RunProcANO_69_3" localSheetId="3" hidden="1">ANOVA!$E$109:$E$129</definedName>
    <definedName name="tab20220506_011701_RunProcANO_69_4" localSheetId="3" hidden="1">ANOVA!$F$109:$G$129</definedName>
    <definedName name="tab20220506_011701_RunProcANO_69_5" localSheetId="3" hidden="1">ANOVA!$H$109:$M$129</definedName>
    <definedName name="tab20220506_011701_RunProcANO_78_1" localSheetId="3" hidden="1">ANOVA!$B$58:$G$61</definedName>
    <definedName name="tab20220506_011701_RunProcANO_85_1" localSheetId="3" hidden="1">ANOVA!$B$29:$G$34</definedName>
    <definedName name="tab20220506_011701_RunProcANO_89_1" localSheetId="3" hidden="1">ANOVA!$B$67:$H$72</definedName>
    <definedName name="tab20220506_011701_RunProcANO_91_1" localSheetId="3" hidden="1">ANOVA!$B$41:$C$53</definedName>
    <definedName name="xdata1" localSheetId="4" hidden="1">XLSTAT_20220506_011701_1_HID!$C$1:$C$70</definedName>
    <definedName name="xdata1" localSheetId="2" hidden="1">XLSTAT_20220506_011853_1_HID!$C$1:$C$500</definedName>
    <definedName name="xdata2" localSheetId="4" hidden="1">XLSTAT_20220506_011701_1_HID!$G$1:$G$70</definedName>
    <definedName name="xdata2" localSheetId="2" hidden="1">XLSTAT_20220506_011853_1_HID!$G$1:$G$500</definedName>
    <definedName name="ydata1" localSheetId="4" hidden="1">XLSTAT_20220506_011701_1_HID!$D$1:$D$70</definedName>
    <definedName name="ydata1" localSheetId="2" hidden="1">XLSTAT_20220506_011853_1_HID!$D$1:$D$500</definedName>
    <definedName name="ydata2" localSheetId="4" hidden="1">XLSTAT_20220506_011701_1_HID!$H$1:$H$70</definedName>
    <definedName name="ydata2" localSheetId="2" hidden="1">XLSTAT_20220506_011853_1_HID!$H$1:$H$500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5" l="1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C1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B1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H1" i="3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G1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D1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C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H1" i="5"/>
  <c r="H11" i="5"/>
  <c r="H21" i="5"/>
  <c r="H31" i="5"/>
  <c r="H41" i="5"/>
  <c r="H51" i="5"/>
  <c r="H61" i="5"/>
  <c r="H71" i="5"/>
  <c r="H81" i="5"/>
  <c r="H91" i="5"/>
  <c r="H101" i="5"/>
  <c r="H111" i="5"/>
  <c r="H121" i="5"/>
  <c r="H131" i="5"/>
  <c r="H141" i="5"/>
  <c r="H151" i="5"/>
  <c r="H161" i="5"/>
  <c r="H171" i="5"/>
  <c r="H181" i="5"/>
  <c r="H191" i="5"/>
  <c r="H201" i="5"/>
  <c r="H211" i="5"/>
  <c r="H221" i="5"/>
  <c r="H231" i="5"/>
  <c r="H241" i="5"/>
  <c r="H251" i="5"/>
  <c r="H261" i="5"/>
  <c r="H271" i="5"/>
  <c r="H281" i="5"/>
  <c r="H291" i="5"/>
  <c r="H301" i="5"/>
  <c r="H311" i="5"/>
  <c r="H321" i="5"/>
  <c r="H331" i="5"/>
  <c r="H341" i="5"/>
  <c r="H351" i="5"/>
  <c r="H361" i="5"/>
  <c r="H371" i="5"/>
  <c r="H381" i="5"/>
  <c r="H391" i="5"/>
  <c r="H401" i="5"/>
  <c r="H411" i="5"/>
  <c r="H421" i="5"/>
  <c r="H431" i="5"/>
  <c r="H441" i="5"/>
  <c r="H451" i="5"/>
  <c r="H461" i="5"/>
  <c r="H471" i="5"/>
  <c r="H481" i="5"/>
  <c r="H491" i="5"/>
  <c r="H2" i="5"/>
  <c r="H12" i="5"/>
  <c r="H22" i="5"/>
  <c r="H32" i="5"/>
  <c r="H42" i="5"/>
  <c r="H52" i="5"/>
  <c r="H62" i="5"/>
  <c r="H72" i="5"/>
  <c r="H82" i="5"/>
  <c r="H92" i="5"/>
  <c r="H102" i="5"/>
  <c r="H112" i="5"/>
  <c r="H122" i="5"/>
  <c r="H132" i="5"/>
  <c r="H142" i="5"/>
  <c r="H152" i="5"/>
  <c r="H162" i="5"/>
  <c r="H172" i="5"/>
  <c r="H182" i="5"/>
  <c r="H192" i="5"/>
  <c r="H202" i="5"/>
  <c r="H212" i="5"/>
  <c r="H222" i="5"/>
  <c r="H232" i="5"/>
  <c r="H242" i="5"/>
  <c r="H252" i="5"/>
  <c r="H262" i="5"/>
  <c r="H272" i="5"/>
  <c r="H282" i="5"/>
  <c r="H292" i="5"/>
  <c r="H302" i="5"/>
  <c r="H312" i="5"/>
  <c r="H322" i="5"/>
  <c r="H332" i="5"/>
  <c r="H342" i="5"/>
  <c r="H352" i="5"/>
  <c r="H362" i="5"/>
  <c r="H372" i="5"/>
  <c r="H382" i="5"/>
  <c r="H392" i="5"/>
  <c r="H402" i="5"/>
  <c r="H412" i="5"/>
  <c r="H422" i="5"/>
  <c r="H432" i="5"/>
  <c r="H442" i="5"/>
  <c r="H452" i="5"/>
  <c r="H462" i="5"/>
  <c r="H472" i="5"/>
  <c r="H482" i="5"/>
  <c r="H492" i="5"/>
  <c r="H294" i="5"/>
  <c r="H364" i="5"/>
  <c r="H374" i="5"/>
  <c r="H414" i="5"/>
  <c r="H424" i="5"/>
  <c r="H454" i="5"/>
  <c r="H474" i="5"/>
  <c r="H494" i="5"/>
  <c r="H215" i="5"/>
  <c r="H385" i="5"/>
  <c r="H425" i="5"/>
  <c r="H455" i="5"/>
  <c r="H495" i="5"/>
  <c r="H6" i="5"/>
  <c r="H3" i="5"/>
  <c r="H13" i="5"/>
  <c r="H23" i="5"/>
  <c r="H33" i="5"/>
  <c r="H43" i="5"/>
  <c r="H53" i="5"/>
  <c r="H63" i="5"/>
  <c r="H73" i="5"/>
  <c r="H83" i="5"/>
  <c r="H93" i="5"/>
  <c r="H103" i="5"/>
  <c r="H113" i="5"/>
  <c r="H123" i="5"/>
  <c r="H133" i="5"/>
  <c r="H143" i="5"/>
  <c r="H153" i="5"/>
  <c r="H163" i="5"/>
  <c r="H173" i="5"/>
  <c r="H183" i="5"/>
  <c r="H193" i="5"/>
  <c r="H203" i="5"/>
  <c r="H213" i="5"/>
  <c r="H223" i="5"/>
  <c r="H233" i="5"/>
  <c r="H243" i="5"/>
  <c r="H253" i="5"/>
  <c r="H263" i="5"/>
  <c r="H273" i="5"/>
  <c r="H283" i="5"/>
  <c r="H293" i="5"/>
  <c r="H303" i="5"/>
  <c r="H313" i="5"/>
  <c r="H323" i="5"/>
  <c r="H333" i="5"/>
  <c r="H343" i="5"/>
  <c r="H353" i="5"/>
  <c r="H363" i="5"/>
  <c r="H373" i="5"/>
  <c r="H383" i="5"/>
  <c r="H393" i="5"/>
  <c r="H403" i="5"/>
  <c r="H413" i="5"/>
  <c r="H423" i="5"/>
  <c r="H433" i="5"/>
  <c r="H443" i="5"/>
  <c r="H453" i="5"/>
  <c r="H463" i="5"/>
  <c r="H473" i="5"/>
  <c r="H483" i="5"/>
  <c r="H493" i="5"/>
  <c r="H284" i="5"/>
  <c r="H354" i="5"/>
  <c r="H384" i="5"/>
  <c r="H404" i="5"/>
  <c r="H434" i="5"/>
  <c r="H444" i="5"/>
  <c r="H484" i="5"/>
  <c r="H225" i="5"/>
  <c r="H375" i="5"/>
  <c r="H405" i="5"/>
  <c r="H435" i="5"/>
  <c r="H445" i="5"/>
  <c r="H465" i="5"/>
  <c r="H475" i="5"/>
  <c r="H16" i="5"/>
  <c r="H56" i="5"/>
  <c r="H4" i="5"/>
  <c r="H14" i="5"/>
  <c r="H24" i="5"/>
  <c r="H34" i="5"/>
  <c r="H44" i="5"/>
  <c r="H54" i="5"/>
  <c r="H64" i="5"/>
  <c r="H74" i="5"/>
  <c r="H84" i="5"/>
  <c r="H94" i="5"/>
  <c r="H104" i="5"/>
  <c r="H114" i="5"/>
  <c r="H124" i="5"/>
  <c r="H134" i="5"/>
  <c r="H144" i="5"/>
  <c r="H154" i="5"/>
  <c r="H164" i="5"/>
  <c r="H174" i="5"/>
  <c r="H184" i="5"/>
  <c r="H194" i="5"/>
  <c r="H204" i="5"/>
  <c r="H214" i="5"/>
  <c r="H224" i="5"/>
  <c r="H234" i="5"/>
  <c r="H244" i="5"/>
  <c r="H254" i="5"/>
  <c r="H264" i="5"/>
  <c r="H274" i="5"/>
  <c r="H304" i="5"/>
  <c r="H314" i="5"/>
  <c r="H324" i="5"/>
  <c r="H334" i="5"/>
  <c r="H344" i="5"/>
  <c r="H394" i="5"/>
  <c r="H464" i="5"/>
  <c r="H275" i="5"/>
  <c r="H5" i="5"/>
  <c r="H15" i="5"/>
  <c r="H25" i="5"/>
  <c r="H35" i="5"/>
  <c r="H45" i="5"/>
  <c r="H55" i="5"/>
  <c r="H65" i="5"/>
  <c r="H75" i="5"/>
  <c r="H85" i="5"/>
  <c r="H95" i="5"/>
  <c r="H105" i="5"/>
  <c r="H115" i="5"/>
  <c r="H125" i="5"/>
  <c r="H135" i="5"/>
  <c r="H145" i="5"/>
  <c r="H155" i="5"/>
  <c r="H165" i="5"/>
  <c r="H175" i="5"/>
  <c r="H185" i="5"/>
  <c r="H195" i="5"/>
  <c r="H205" i="5"/>
  <c r="H235" i="5"/>
  <c r="H245" i="5"/>
  <c r="H255" i="5"/>
  <c r="H265" i="5"/>
  <c r="H285" i="5"/>
  <c r="H295" i="5"/>
  <c r="H305" i="5"/>
  <c r="H315" i="5"/>
  <c r="H325" i="5"/>
  <c r="H335" i="5"/>
  <c r="H345" i="5"/>
  <c r="H355" i="5"/>
  <c r="H365" i="5"/>
  <c r="H395" i="5"/>
  <c r="H415" i="5"/>
  <c r="H485" i="5"/>
  <c r="H8" i="5"/>
  <c r="H18" i="5"/>
  <c r="H28" i="5"/>
  <c r="H38" i="5"/>
  <c r="H48" i="5"/>
  <c r="H58" i="5"/>
  <c r="H68" i="5"/>
  <c r="H78" i="5"/>
  <c r="H88" i="5"/>
  <c r="H98" i="5"/>
  <c r="H108" i="5"/>
  <c r="H118" i="5"/>
  <c r="H128" i="5"/>
  <c r="H138" i="5"/>
  <c r="H148" i="5"/>
  <c r="H158" i="5"/>
  <c r="H168" i="5"/>
  <c r="H178" i="5"/>
  <c r="H188" i="5"/>
  <c r="H198" i="5"/>
  <c r="H208" i="5"/>
  <c r="H218" i="5"/>
  <c r="H228" i="5"/>
  <c r="H238" i="5"/>
  <c r="H248" i="5"/>
  <c r="H258" i="5"/>
  <c r="H268" i="5"/>
  <c r="H278" i="5"/>
  <c r="H288" i="5"/>
  <c r="H298" i="5"/>
  <c r="H308" i="5"/>
  <c r="H318" i="5"/>
  <c r="H328" i="5"/>
  <c r="H338" i="5"/>
  <c r="H348" i="5"/>
  <c r="H358" i="5"/>
  <c r="H368" i="5"/>
  <c r="H378" i="5"/>
  <c r="H388" i="5"/>
  <c r="H398" i="5"/>
  <c r="H408" i="5"/>
  <c r="H418" i="5"/>
  <c r="H428" i="5"/>
  <c r="H438" i="5"/>
  <c r="H448" i="5"/>
  <c r="H458" i="5"/>
  <c r="H468" i="5"/>
  <c r="H478" i="5"/>
  <c r="H488" i="5"/>
  <c r="H498" i="5"/>
  <c r="H9" i="5"/>
  <c r="H19" i="5"/>
  <c r="H29" i="5"/>
  <c r="H39" i="5"/>
  <c r="H49" i="5"/>
  <c r="H59" i="5"/>
  <c r="H69" i="5"/>
  <c r="H79" i="5"/>
  <c r="H89" i="5"/>
  <c r="H99" i="5"/>
  <c r="H109" i="5"/>
  <c r="H119" i="5"/>
  <c r="H129" i="5"/>
  <c r="H139" i="5"/>
  <c r="H149" i="5"/>
  <c r="H159" i="5"/>
  <c r="H169" i="5"/>
  <c r="H179" i="5"/>
  <c r="H189" i="5"/>
  <c r="H199" i="5"/>
  <c r="H209" i="5"/>
  <c r="H219" i="5"/>
  <c r="H229" i="5"/>
  <c r="H239" i="5"/>
  <c r="H249" i="5"/>
  <c r="H259" i="5"/>
  <c r="H269" i="5"/>
  <c r="H279" i="5"/>
  <c r="H289" i="5"/>
  <c r="H299" i="5"/>
  <c r="H309" i="5"/>
  <c r="H319" i="5"/>
  <c r="H329" i="5"/>
  <c r="H339" i="5"/>
  <c r="H349" i="5"/>
  <c r="H359" i="5"/>
  <c r="H369" i="5"/>
  <c r="H379" i="5"/>
  <c r="H389" i="5"/>
  <c r="H399" i="5"/>
  <c r="H409" i="5"/>
  <c r="H419" i="5"/>
  <c r="H429" i="5"/>
  <c r="H439" i="5"/>
  <c r="H449" i="5"/>
  <c r="H459" i="5"/>
  <c r="H469" i="5"/>
  <c r="H479" i="5"/>
  <c r="H489" i="5"/>
  <c r="H499" i="5"/>
  <c r="H10" i="5"/>
  <c r="H20" i="5"/>
  <c r="H30" i="5"/>
  <c r="H40" i="5"/>
  <c r="H50" i="5"/>
  <c r="H60" i="5"/>
  <c r="H70" i="5"/>
  <c r="H80" i="5"/>
  <c r="H90" i="5"/>
  <c r="H100" i="5"/>
  <c r="H110" i="5"/>
  <c r="H120" i="5"/>
  <c r="H130" i="5"/>
  <c r="H140" i="5"/>
  <c r="H150" i="5"/>
  <c r="H160" i="5"/>
  <c r="H170" i="5"/>
  <c r="H180" i="5"/>
  <c r="H190" i="5"/>
  <c r="H200" i="5"/>
  <c r="H210" i="5"/>
  <c r="H220" i="5"/>
  <c r="H230" i="5"/>
  <c r="H240" i="5"/>
  <c r="H250" i="5"/>
  <c r="H260" i="5"/>
  <c r="H270" i="5"/>
  <c r="H7" i="5"/>
  <c r="H67" i="5"/>
  <c r="H117" i="5"/>
  <c r="H167" i="5"/>
  <c r="H217" i="5"/>
  <c r="H267" i="5"/>
  <c r="H306" i="5"/>
  <c r="H337" i="5"/>
  <c r="H370" i="5"/>
  <c r="H406" i="5"/>
  <c r="H437" i="5"/>
  <c r="H470" i="5"/>
  <c r="H126" i="5"/>
  <c r="H176" i="5"/>
  <c r="H226" i="5"/>
  <c r="H276" i="5"/>
  <c r="H307" i="5"/>
  <c r="H340" i="5"/>
  <c r="H376" i="5"/>
  <c r="H407" i="5"/>
  <c r="H440" i="5"/>
  <c r="H476" i="5"/>
  <c r="H77" i="5"/>
  <c r="H377" i="5"/>
  <c r="H446" i="5"/>
  <c r="H87" i="5"/>
  <c r="H237" i="5"/>
  <c r="H317" i="5"/>
  <c r="H386" i="5"/>
  <c r="H450" i="5"/>
  <c r="H96" i="5"/>
  <c r="H146" i="5"/>
  <c r="H196" i="5"/>
  <c r="H246" i="5"/>
  <c r="H287" i="5"/>
  <c r="H320" i="5"/>
  <c r="H356" i="5"/>
  <c r="H387" i="5"/>
  <c r="H456" i="5"/>
  <c r="H487" i="5"/>
  <c r="H46" i="5"/>
  <c r="H147" i="5"/>
  <c r="H197" i="5"/>
  <c r="H247" i="5"/>
  <c r="H290" i="5"/>
  <c r="H326" i="5"/>
  <c r="H357" i="5"/>
  <c r="H390" i="5"/>
  <c r="H457" i="5"/>
  <c r="H490" i="5"/>
  <c r="H156" i="5"/>
  <c r="H256" i="5"/>
  <c r="H296" i="5"/>
  <c r="H360" i="5"/>
  <c r="H396" i="5"/>
  <c r="H460" i="5"/>
  <c r="H157" i="5"/>
  <c r="H330" i="5"/>
  <c r="H466" i="5"/>
  <c r="H166" i="5"/>
  <c r="H367" i="5"/>
  <c r="H17" i="5"/>
  <c r="H76" i="5"/>
  <c r="H420" i="5"/>
  <c r="H97" i="5"/>
  <c r="H426" i="5"/>
  <c r="H106" i="5"/>
  <c r="H26" i="5"/>
  <c r="H127" i="5"/>
  <c r="H177" i="5"/>
  <c r="H227" i="5"/>
  <c r="H277" i="5"/>
  <c r="H310" i="5"/>
  <c r="H346" i="5"/>
  <c r="H410" i="5"/>
  <c r="H477" i="5"/>
  <c r="H36" i="5"/>
  <c r="H187" i="5"/>
  <c r="H286" i="5"/>
  <c r="H350" i="5"/>
  <c r="H417" i="5"/>
  <c r="H486" i="5"/>
  <c r="H37" i="5"/>
  <c r="H206" i="5"/>
  <c r="H107" i="5"/>
  <c r="H297" i="5"/>
  <c r="H430" i="5"/>
  <c r="H497" i="5"/>
  <c r="H216" i="5"/>
  <c r="H400" i="5"/>
  <c r="H467" i="5"/>
  <c r="H27" i="5"/>
  <c r="H86" i="5"/>
  <c r="H136" i="5"/>
  <c r="H186" i="5"/>
  <c r="H236" i="5"/>
  <c r="H280" i="5"/>
  <c r="H316" i="5"/>
  <c r="H347" i="5"/>
  <c r="H380" i="5"/>
  <c r="H416" i="5"/>
  <c r="H447" i="5"/>
  <c r="H480" i="5"/>
  <c r="H137" i="5"/>
  <c r="H207" i="5"/>
  <c r="H397" i="5"/>
  <c r="H266" i="5"/>
  <c r="H336" i="5"/>
  <c r="H436" i="5"/>
  <c r="H47" i="5"/>
  <c r="H327" i="5"/>
  <c r="H427" i="5"/>
  <c r="H496" i="5"/>
  <c r="H57" i="5"/>
  <c r="H257" i="5"/>
  <c r="H366" i="5"/>
  <c r="H116" i="5"/>
  <c r="H300" i="5"/>
  <c r="H66" i="5"/>
  <c r="H500" i="5"/>
  <c r="D1" i="5"/>
  <c r="D11" i="5"/>
  <c r="D21" i="5"/>
  <c r="D31" i="5"/>
  <c r="D41" i="5"/>
  <c r="D51" i="5"/>
  <c r="D61" i="5"/>
  <c r="D71" i="5"/>
  <c r="D81" i="5"/>
  <c r="D91" i="5"/>
  <c r="D101" i="5"/>
  <c r="D111" i="5"/>
  <c r="D121" i="5"/>
  <c r="D131" i="5"/>
  <c r="D141" i="5"/>
  <c r="D151" i="5"/>
  <c r="D161" i="5"/>
  <c r="D171" i="5"/>
  <c r="D181" i="5"/>
  <c r="D191" i="5"/>
  <c r="D201" i="5"/>
  <c r="D211" i="5"/>
  <c r="D221" i="5"/>
  <c r="D231" i="5"/>
  <c r="D241" i="5"/>
  <c r="D251" i="5"/>
  <c r="D261" i="5"/>
  <c r="D271" i="5"/>
  <c r="D281" i="5"/>
  <c r="D291" i="5"/>
  <c r="D301" i="5"/>
  <c r="D311" i="5"/>
  <c r="D321" i="5"/>
  <c r="D331" i="5"/>
  <c r="D341" i="5"/>
  <c r="D351" i="5"/>
  <c r="D361" i="5"/>
  <c r="D371" i="5"/>
  <c r="D381" i="5"/>
  <c r="D391" i="5"/>
  <c r="D401" i="5"/>
  <c r="D411" i="5"/>
  <c r="D421" i="5"/>
  <c r="D431" i="5"/>
  <c r="D441" i="5"/>
  <c r="D451" i="5"/>
  <c r="D461" i="5"/>
  <c r="D471" i="5"/>
  <c r="D481" i="5"/>
  <c r="D491" i="5"/>
  <c r="D372" i="5"/>
  <c r="D44" i="5"/>
  <c r="D194" i="5"/>
  <c r="D254" i="5"/>
  <c r="D284" i="5"/>
  <c r="D334" i="5"/>
  <c r="D404" i="5"/>
  <c r="D444" i="5"/>
  <c r="D484" i="5"/>
  <c r="D256" i="5"/>
  <c r="D366" i="5"/>
  <c r="D2" i="5"/>
  <c r="D12" i="5"/>
  <c r="D22" i="5"/>
  <c r="D32" i="5"/>
  <c r="D42" i="5"/>
  <c r="D52" i="5"/>
  <c r="D62" i="5"/>
  <c r="D72" i="5"/>
  <c r="D82" i="5"/>
  <c r="D92" i="5"/>
  <c r="D102" i="5"/>
  <c r="D112" i="5"/>
  <c r="D122" i="5"/>
  <c r="D132" i="5"/>
  <c r="D142" i="5"/>
  <c r="D152" i="5"/>
  <c r="D162" i="5"/>
  <c r="D172" i="5"/>
  <c r="D182" i="5"/>
  <c r="D192" i="5"/>
  <c r="D202" i="5"/>
  <c r="D212" i="5"/>
  <c r="D222" i="5"/>
  <c r="D232" i="5"/>
  <c r="D242" i="5"/>
  <c r="D252" i="5"/>
  <c r="D262" i="5"/>
  <c r="D272" i="5"/>
  <c r="D282" i="5"/>
  <c r="D292" i="5"/>
  <c r="D302" i="5"/>
  <c r="D312" i="5"/>
  <c r="D322" i="5"/>
  <c r="D332" i="5"/>
  <c r="D342" i="5"/>
  <c r="D352" i="5"/>
  <c r="D362" i="5"/>
  <c r="D382" i="5"/>
  <c r="D392" i="5"/>
  <c r="D402" i="5"/>
  <c r="D412" i="5"/>
  <c r="D422" i="5"/>
  <c r="D432" i="5"/>
  <c r="D442" i="5"/>
  <c r="D452" i="5"/>
  <c r="D462" i="5"/>
  <c r="D472" i="5"/>
  <c r="D482" i="5"/>
  <c r="D492" i="5"/>
  <c r="D493" i="5"/>
  <c r="D24" i="5"/>
  <c r="D144" i="5"/>
  <c r="D184" i="5"/>
  <c r="D204" i="5"/>
  <c r="D224" i="5"/>
  <c r="D264" i="5"/>
  <c r="D304" i="5"/>
  <c r="D324" i="5"/>
  <c r="D354" i="5"/>
  <c r="D384" i="5"/>
  <c r="D424" i="5"/>
  <c r="D464" i="5"/>
  <c r="D246" i="5"/>
  <c r="D336" i="5"/>
  <c r="D416" i="5"/>
  <c r="D476" i="5"/>
  <c r="D3" i="5"/>
  <c r="D13" i="5"/>
  <c r="D23" i="5"/>
  <c r="D33" i="5"/>
  <c r="D43" i="5"/>
  <c r="D53" i="5"/>
  <c r="D63" i="5"/>
  <c r="D73" i="5"/>
  <c r="D83" i="5"/>
  <c r="D93" i="5"/>
  <c r="D103" i="5"/>
  <c r="D113" i="5"/>
  <c r="D123" i="5"/>
  <c r="D133" i="5"/>
  <c r="D143" i="5"/>
  <c r="D153" i="5"/>
  <c r="D163" i="5"/>
  <c r="D173" i="5"/>
  <c r="D183" i="5"/>
  <c r="D193" i="5"/>
  <c r="D203" i="5"/>
  <c r="D213" i="5"/>
  <c r="D223" i="5"/>
  <c r="D233" i="5"/>
  <c r="D243" i="5"/>
  <c r="D253" i="5"/>
  <c r="D263" i="5"/>
  <c r="D273" i="5"/>
  <c r="D283" i="5"/>
  <c r="D293" i="5"/>
  <c r="D303" i="5"/>
  <c r="D313" i="5"/>
  <c r="D323" i="5"/>
  <c r="D333" i="5"/>
  <c r="D343" i="5"/>
  <c r="D353" i="5"/>
  <c r="D363" i="5"/>
  <c r="D373" i="5"/>
  <c r="D383" i="5"/>
  <c r="D393" i="5"/>
  <c r="D403" i="5"/>
  <c r="D413" i="5"/>
  <c r="D423" i="5"/>
  <c r="D433" i="5"/>
  <c r="D443" i="5"/>
  <c r="D453" i="5"/>
  <c r="D463" i="5"/>
  <c r="D473" i="5"/>
  <c r="D483" i="5"/>
  <c r="D34" i="5"/>
  <c r="D164" i="5"/>
  <c r="D234" i="5"/>
  <c r="D314" i="5"/>
  <c r="D364" i="5"/>
  <c r="D394" i="5"/>
  <c r="D434" i="5"/>
  <c r="D474" i="5"/>
  <c r="D276" i="5"/>
  <c r="D386" i="5"/>
  <c r="D436" i="5"/>
  <c r="D496" i="5"/>
  <c r="D4" i="5"/>
  <c r="D14" i="5"/>
  <c r="D54" i="5"/>
  <c r="D64" i="5"/>
  <c r="D74" i="5"/>
  <c r="D84" i="5"/>
  <c r="D94" i="5"/>
  <c r="D104" i="5"/>
  <c r="D114" i="5"/>
  <c r="D124" i="5"/>
  <c r="D134" i="5"/>
  <c r="D154" i="5"/>
  <c r="D174" i="5"/>
  <c r="D214" i="5"/>
  <c r="D244" i="5"/>
  <c r="D274" i="5"/>
  <c r="D294" i="5"/>
  <c r="D344" i="5"/>
  <c r="D374" i="5"/>
  <c r="D414" i="5"/>
  <c r="D454" i="5"/>
  <c r="D494" i="5"/>
  <c r="D236" i="5"/>
  <c r="D326" i="5"/>
  <c r="D376" i="5"/>
  <c r="D406" i="5"/>
  <c r="D466" i="5"/>
  <c r="D486" i="5"/>
  <c r="D5" i="5"/>
  <c r="D15" i="5"/>
  <c r="D25" i="5"/>
  <c r="D35" i="5"/>
  <c r="D45" i="5"/>
  <c r="D55" i="5"/>
  <c r="D65" i="5"/>
  <c r="D75" i="5"/>
  <c r="D85" i="5"/>
  <c r="D95" i="5"/>
  <c r="D105" i="5"/>
  <c r="D115" i="5"/>
  <c r="D125" i="5"/>
  <c r="D135" i="5"/>
  <c r="D145" i="5"/>
  <c r="D155" i="5"/>
  <c r="D165" i="5"/>
  <c r="D175" i="5"/>
  <c r="D185" i="5"/>
  <c r="D195" i="5"/>
  <c r="D205" i="5"/>
  <c r="D215" i="5"/>
  <c r="D225" i="5"/>
  <c r="D235" i="5"/>
  <c r="D245" i="5"/>
  <c r="D255" i="5"/>
  <c r="D265" i="5"/>
  <c r="D275" i="5"/>
  <c r="D285" i="5"/>
  <c r="D295" i="5"/>
  <c r="D305" i="5"/>
  <c r="D315" i="5"/>
  <c r="D325" i="5"/>
  <c r="D335" i="5"/>
  <c r="D345" i="5"/>
  <c r="D355" i="5"/>
  <c r="D365" i="5"/>
  <c r="D375" i="5"/>
  <c r="D385" i="5"/>
  <c r="D395" i="5"/>
  <c r="D405" i="5"/>
  <c r="D415" i="5"/>
  <c r="D425" i="5"/>
  <c r="D435" i="5"/>
  <c r="D445" i="5"/>
  <c r="D455" i="5"/>
  <c r="D465" i="5"/>
  <c r="D475" i="5"/>
  <c r="D485" i="5"/>
  <c r="D495" i="5"/>
  <c r="D286" i="5"/>
  <c r="D316" i="5"/>
  <c r="D356" i="5"/>
  <c r="D396" i="5"/>
  <c r="D426" i="5"/>
  <c r="D456" i="5"/>
  <c r="D6" i="5"/>
  <c r="D16" i="5"/>
  <c r="D26" i="5"/>
  <c r="D36" i="5"/>
  <c r="D46" i="5"/>
  <c r="D56" i="5"/>
  <c r="D66" i="5"/>
  <c r="D76" i="5"/>
  <c r="D86" i="5"/>
  <c r="D96" i="5"/>
  <c r="D106" i="5"/>
  <c r="D116" i="5"/>
  <c r="D126" i="5"/>
  <c r="D136" i="5"/>
  <c r="D146" i="5"/>
  <c r="D156" i="5"/>
  <c r="D166" i="5"/>
  <c r="D176" i="5"/>
  <c r="D186" i="5"/>
  <c r="D196" i="5"/>
  <c r="D206" i="5"/>
  <c r="D216" i="5"/>
  <c r="D226" i="5"/>
  <c r="D266" i="5"/>
  <c r="D296" i="5"/>
  <c r="D306" i="5"/>
  <c r="D346" i="5"/>
  <c r="D446" i="5"/>
  <c r="D7" i="5"/>
  <c r="D17" i="5"/>
  <c r="D27" i="5"/>
  <c r="D37" i="5"/>
  <c r="D47" i="5"/>
  <c r="D57" i="5"/>
  <c r="D67" i="5"/>
  <c r="D77" i="5"/>
  <c r="D87" i="5"/>
  <c r="D97" i="5"/>
  <c r="D107" i="5"/>
  <c r="D117" i="5"/>
  <c r="D127" i="5"/>
  <c r="D137" i="5"/>
  <c r="D147" i="5"/>
  <c r="D157" i="5"/>
  <c r="D167" i="5"/>
  <c r="D177" i="5"/>
  <c r="D187" i="5"/>
  <c r="D197" i="5"/>
  <c r="D207" i="5"/>
  <c r="D217" i="5"/>
  <c r="D227" i="5"/>
  <c r="D237" i="5"/>
  <c r="D247" i="5"/>
  <c r="D257" i="5"/>
  <c r="D267" i="5"/>
  <c r="D277" i="5"/>
  <c r="D287" i="5"/>
  <c r="D297" i="5"/>
  <c r="D307" i="5"/>
  <c r="D317" i="5"/>
  <c r="D327" i="5"/>
  <c r="D337" i="5"/>
  <c r="D347" i="5"/>
  <c r="D357" i="5"/>
  <c r="D377" i="5"/>
  <c r="D8" i="5"/>
  <c r="D18" i="5"/>
  <c r="D28" i="5"/>
  <c r="D38" i="5"/>
  <c r="D48" i="5"/>
  <c r="D58" i="5"/>
  <c r="D68" i="5"/>
  <c r="D78" i="5"/>
  <c r="D88" i="5"/>
  <c r="D98" i="5"/>
  <c r="D108" i="5"/>
  <c r="D118" i="5"/>
  <c r="D128" i="5"/>
  <c r="D138" i="5"/>
  <c r="D148" i="5"/>
  <c r="D158" i="5"/>
  <c r="D168" i="5"/>
  <c r="D178" i="5"/>
  <c r="D188" i="5"/>
  <c r="D198" i="5"/>
  <c r="D208" i="5"/>
  <c r="D218" i="5"/>
  <c r="D228" i="5"/>
  <c r="D238" i="5"/>
  <c r="D248" i="5"/>
  <c r="D258" i="5"/>
  <c r="D268" i="5"/>
  <c r="D278" i="5"/>
  <c r="D288" i="5"/>
  <c r="D298" i="5"/>
  <c r="D308" i="5"/>
  <c r="D318" i="5"/>
  <c r="D328" i="5"/>
  <c r="D338" i="5"/>
  <c r="D348" i="5"/>
  <c r="D358" i="5"/>
  <c r="D368" i="5"/>
  <c r="D378" i="5"/>
  <c r="D388" i="5"/>
  <c r="D398" i="5"/>
  <c r="D408" i="5"/>
  <c r="D418" i="5"/>
  <c r="D428" i="5"/>
  <c r="D438" i="5"/>
  <c r="D448" i="5"/>
  <c r="D458" i="5"/>
  <c r="D468" i="5"/>
  <c r="D478" i="5"/>
  <c r="D488" i="5"/>
  <c r="D498" i="5"/>
  <c r="D9" i="5"/>
  <c r="D19" i="5"/>
  <c r="D29" i="5"/>
  <c r="D39" i="5"/>
  <c r="D49" i="5"/>
  <c r="D59" i="5"/>
  <c r="D69" i="5"/>
  <c r="D79" i="5"/>
  <c r="D89" i="5"/>
  <c r="D99" i="5"/>
  <c r="D109" i="5"/>
  <c r="D119" i="5"/>
  <c r="D129" i="5"/>
  <c r="D139" i="5"/>
  <c r="D149" i="5"/>
  <c r="D159" i="5"/>
  <c r="D169" i="5"/>
  <c r="D179" i="5"/>
  <c r="D189" i="5"/>
  <c r="D199" i="5"/>
  <c r="D209" i="5"/>
  <c r="D219" i="5"/>
  <c r="D229" i="5"/>
  <c r="D239" i="5"/>
  <c r="D249" i="5"/>
  <c r="D259" i="5"/>
  <c r="D269" i="5"/>
  <c r="D279" i="5"/>
  <c r="D289" i="5"/>
  <c r="D299" i="5"/>
  <c r="D309" i="5"/>
  <c r="D319" i="5"/>
  <c r="D329" i="5"/>
  <c r="D339" i="5"/>
  <c r="D349" i="5"/>
  <c r="D359" i="5"/>
  <c r="D369" i="5"/>
  <c r="D379" i="5"/>
  <c r="D389" i="5"/>
  <c r="D399" i="5"/>
  <c r="D409" i="5"/>
  <c r="D419" i="5"/>
  <c r="D429" i="5"/>
  <c r="D439" i="5"/>
  <c r="D449" i="5"/>
  <c r="D459" i="5"/>
  <c r="D469" i="5"/>
  <c r="D479" i="5"/>
  <c r="D489" i="5"/>
  <c r="D499" i="5"/>
  <c r="D10" i="5"/>
  <c r="D20" i="5"/>
  <c r="D30" i="5"/>
  <c r="D40" i="5"/>
  <c r="D50" i="5"/>
  <c r="D60" i="5"/>
  <c r="D80" i="5"/>
  <c r="D90" i="5"/>
  <c r="D100" i="5"/>
  <c r="D110" i="5"/>
  <c r="D120" i="5"/>
  <c r="D130" i="5"/>
  <c r="D140" i="5"/>
  <c r="D150" i="5"/>
  <c r="D160" i="5"/>
  <c r="D170" i="5"/>
  <c r="D180" i="5"/>
  <c r="D190" i="5"/>
  <c r="D200" i="5"/>
  <c r="D210" i="5"/>
  <c r="D220" i="5"/>
  <c r="D230" i="5"/>
  <c r="D240" i="5"/>
  <c r="D250" i="5"/>
  <c r="D260" i="5"/>
  <c r="D270" i="5"/>
  <c r="D280" i="5"/>
  <c r="D70" i="5"/>
  <c r="D370" i="5"/>
  <c r="D427" i="5"/>
  <c r="D477" i="5"/>
  <c r="D290" i="5"/>
  <c r="D380" i="5"/>
  <c r="D430" i="5"/>
  <c r="D480" i="5"/>
  <c r="D300" i="5"/>
  <c r="D387" i="5"/>
  <c r="D437" i="5"/>
  <c r="D487" i="5"/>
  <c r="D310" i="5"/>
  <c r="D440" i="5"/>
  <c r="D360" i="5"/>
  <c r="D367" i="5"/>
  <c r="D417" i="5"/>
  <c r="D390" i="5"/>
  <c r="D490" i="5"/>
  <c r="D467" i="5"/>
  <c r="D420" i="5"/>
  <c r="D320" i="5"/>
  <c r="D397" i="5"/>
  <c r="D447" i="5"/>
  <c r="D497" i="5"/>
  <c r="D330" i="5"/>
  <c r="D400" i="5"/>
  <c r="D450" i="5"/>
  <c r="D500" i="5"/>
  <c r="D410" i="5"/>
  <c r="D470" i="5"/>
  <c r="D340" i="5"/>
  <c r="D407" i="5"/>
  <c r="D457" i="5"/>
  <c r="D460" i="5"/>
  <c r="D350" i="5"/>
</calcChain>
</file>

<file path=xl/sharedStrings.xml><?xml version="1.0" encoding="utf-8"?>
<sst xmlns="http://schemas.openxmlformats.org/spreadsheetml/2006/main" count="214" uniqueCount="128">
  <si>
    <t>Option 1</t>
  </si>
  <si>
    <t>Option 2</t>
  </si>
  <si>
    <t>Option 3</t>
  </si>
  <si>
    <t>Option 4</t>
  </si>
  <si>
    <t>Options</t>
  </si>
  <si>
    <t>Score</t>
  </si>
  <si>
    <t>Y / Dependent variables: Workbook = Book1 / Sheet = Sheet1 / Range = Sheet1!$A:$A / 20 rows and 1 column</t>
  </si>
  <si>
    <t>X / Qualitative: Workbook = Book1 / Sheet = Sheet1 / Range = Sheet1!$B:$B / 20 rows and 1 column</t>
  </si>
  <si>
    <t>Constraints: an=0</t>
  </si>
  <si>
    <t>Confidence interval (%): 95</t>
  </si>
  <si>
    <t>Tolerance: 0.0001</t>
  </si>
  <si>
    <t>Use least squares means: Yes</t>
  </si>
  <si>
    <t>Summary statistics (Quantitative data):</t>
  </si>
  <si>
    <t>Variable</t>
  </si>
  <si>
    <t>Observations</t>
  </si>
  <si>
    <t>Obs. with missing data</t>
  </si>
  <si>
    <t>Obs. without missing data</t>
  </si>
  <si>
    <t>Minimum</t>
  </si>
  <si>
    <t>Maximum</t>
  </si>
  <si>
    <t>Mean</t>
  </si>
  <si>
    <t>Std. deviation</t>
  </si>
  <si>
    <t>Summary statistics (Qualitative data):</t>
  </si>
  <si>
    <t>Categories</t>
  </si>
  <si>
    <t>Counts</t>
  </si>
  <si>
    <t>Frequencies</t>
  </si>
  <si>
    <t>%</t>
  </si>
  <si>
    <t>Correlation matrix:</t>
  </si>
  <si>
    <t>Options-Option 1</t>
  </si>
  <si>
    <t>Options-Option 2</t>
  </si>
  <si>
    <t>Options-Option 3</t>
  </si>
  <si>
    <t>Options-Option 4</t>
  </si>
  <si>
    <t>Regression of variable Score:</t>
  </si>
  <si>
    <t>Goodness of fit statistics (Score):</t>
  </si>
  <si>
    <t>Sum of weights</t>
  </si>
  <si>
    <t>DF</t>
  </si>
  <si>
    <t>R²</t>
  </si>
  <si>
    <t>Adjusted R²</t>
  </si>
  <si>
    <t>MSE</t>
  </si>
  <si>
    <t>RMSE</t>
  </si>
  <si>
    <t>MAPE</t>
  </si>
  <si>
    <t>DW</t>
  </si>
  <si>
    <t>Cp</t>
  </si>
  <si>
    <t>AIC</t>
  </si>
  <si>
    <t>SBC</t>
  </si>
  <si>
    <t>PC</t>
  </si>
  <si>
    <t>Analysis of variance  (Score):</t>
  </si>
  <si>
    <t>Source</t>
  </si>
  <si>
    <t>Sum of squares</t>
  </si>
  <si>
    <t>Mean squares</t>
  </si>
  <si>
    <t>F</t>
  </si>
  <si>
    <t>Pr &gt; F</t>
  </si>
  <si>
    <t>Model</t>
  </si>
  <si>
    <t>Error</t>
  </si>
  <si>
    <t>Corrected Total</t>
  </si>
  <si>
    <t>Computed against model Y=Mean(Y)</t>
  </si>
  <si>
    <t>Model parameters (Score):</t>
  </si>
  <si>
    <t>Value</t>
  </si>
  <si>
    <t>Standard error</t>
  </si>
  <si>
    <t>t</t>
  </si>
  <si>
    <t>Pr &gt; |t|</t>
  </si>
  <si>
    <t>Lower bound (95%)</t>
  </si>
  <si>
    <t>Upper bound (95%)</t>
  </si>
  <si>
    <t>Intercept</t>
  </si>
  <si>
    <t>Equation of the model (Score):</t>
  </si>
  <si>
    <t>Score = 2.82+3.12*Options-Option 1+3.4*Options-Option 2+1.54*Options-Option 3</t>
  </si>
  <si>
    <t>Standardized coefficients (Score):</t>
  </si>
  <si>
    <t xml:space="preserve"> </t>
  </si>
  <si>
    <t>Predictions and residuals (Score):</t>
  </si>
  <si>
    <t>Observation</t>
  </si>
  <si>
    <t>Weight</t>
  </si>
  <si>
    <t>Obs1</t>
  </si>
  <si>
    <t>Obs2</t>
  </si>
  <si>
    <t>Obs3</t>
  </si>
  <si>
    <t>Obs4</t>
  </si>
  <si>
    <t>Obs5</t>
  </si>
  <si>
    <t>Obs6</t>
  </si>
  <si>
    <t>Obs7</t>
  </si>
  <si>
    <t>Obs8</t>
  </si>
  <si>
    <t>Obs9</t>
  </si>
  <si>
    <t>Obs10</t>
  </si>
  <si>
    <t>Obs11</t>
  </si>
  <si>
    <t>Obs12</t>
  </si>
  <si>
    <t>Obs13</t>
  </si>
  <si>
    <t>Obs14</t>
  </si>
  <si>
    <t>Obs15</t>
  </si>
  <si>
    <t>Obs16</t>
  </si>
  <si>
    <t>Obs17</t>
  </si>
  <si>
    <t>Obs18</t>
  </si>
  <si>
    <t>Obs19</t>
  </si>
  <si>
    <t>Obs20</t>
  </si>
  <si>
    <t>Pred(Score)</t>
  </si>
  <si>
    <t>Residual</t>
  </si>
  <si>
    <t>Std. residual</t>
  </si>
  <si>
    <t>Std. dev. on pred. (Mean)</t>
  </si>
  <si>
    <t>Lower bound 95% (Mean)</t>
  </si>
  <si>
    <t>Upper bound 95% (Mean)</t>
  </si>
  <si>
    <t>Std. dev. on pred. (Observation)</t>
  </si>
  <si>
    <t>Lower bound 95% (Observation)</t>
  </si>
  <si>
    <t>Upper bound 95% (Observation)</t>
  </si>
  <si>
    <t>Interpretation (Score):</t>
  </si>
  <si>
    <t>Given the R2, 39% of the variability of the dependent variable Score is explained by the explanatory variable.</t>
  </si>
  <si>
    <t>Given the p-value of the F statistic computed in the ANOVA table, and given the significance level of 5%, the information brought by the explanatory variables is significantly better than what a basic mean would bring.</t>
  </si>
  <si>
    <t>LS Means for factor Options:</t>
  </si>
  <si>
    <t>Category</t>
  </si>
  <si>
    <t>LS mean</t>
  </si>
  <si>
    <r>
      <t>XLSTAT-Student 2022.2.1.1299 - ANOVA - Start time: 05/06/2022 at 01:17:59 / End time: 05/06/2022 at 01:18:01</t>
    </r>
    <r>
      <rPr>
        <sz val="12"/>
        <color rgb="FFFFFFFF"/>
        <rFont val="Calibri"/>
        <family val="2"/>
        <scheme val="minor"/>
      </rPr>
      <t xml:space="preserve"> / Microsoft Excel 16.60410</t>
    </r>
  </si>
  <si>
    <t>Data: Workbook = Book1 / Sheet = Sheet1 / Range = Sheet1!$A:$A / 20 rows and 1 column</t>
  </si>
  <si>
    <t>Sample identifiers: Workbook = Book1 / Sheet = Sheet1 / Range = Sheet1!$B:$B / 20 rows and 1 column</t>
  </si>
  <si>
    <t>Significance level (%): 5</t>
  </si>
  <si>
    <t>Summary statistics:</t>
  </si>
  <si>
    <t>Summary statistics (Options):</t>
  </si>
  <si>
    <t>Summary statistics (Data / Options):</t>
  </si>
  <si>
    <t>Score | Options-Option 1</t>
  </si>
  <si>
    <t>Score | Options-Option 2</t>
  </si>
  <si>
    <t>Score | Options-Option 3</t>
  </si>
  <si>
    <t>Score | Options-Option 4</t>
  </si>
  <si>
    <t>Levene's test (Mean) / Two-tailed test (Score):</t>
  </si>
  <si>
    <t>F (Observed value)</t>
  </si>
  <si>
    <t>F (Critical value)</t>
  </si>
  <si>
    <t>DF1</t>
  </si>
  <si>
    <t>DF2</t>
  </si>
  <si>
    <t>p-value (Two-tailed)</t>
  </si>
  <si>
    <t>alpha</t>
  </si>
  <si>
    <t>Test interpretation:</t>
  </si>
  <si>
    <t>H0: The variances are identical.</t>
  </si>
  <si>
    <t>Ha: At least one of the variances is different from another.</t>
  </si>
  <si>
    <t>As the computed p-value is greater than the significance level alpha=0.05, one cannot reject the null hypothesis H0.</t>
  </si>
  <si>
    <r>
      <t>XLSTAT-Student 2022.2.1.1299 - k-sample comparison of variances - Start time: 05/06/2022 at 01:19:32 / End time: 05/06/2022 at 01:19:32</t>
    </r>
    <r>
      <rPr>
        <sz val="12"/>
        <color rgb="FFFFFFFF"/>
        <rFont val="Calibri"/>
        <family val="2"/>
        <scheme val="minor"/>
      </rPr>
      <t xml:space="preserve"> / Microsoft Excel 16.60410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</si>
</sst>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"/>
    <numFmt numFmtId="167" formatCode="[&lt;0.0001]&quot;&lt;0.0001&quot;;0.00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8941"/>
      <name val="Calibri"/>
      <family val="2"/>
      <scheme val="minor"/>
    </font>
    <font>
      <sz val="12"/>
      <color rgb="FF780000"/>
      <name val="Calibri"/>
      <family val="2"/>
      <scheme val="minor"/>
    </font>
    <font>
      <sz val="12"/>
      <color rgb="FF007800"/>
      <name val="Calibri"/>
      <family val="2"/>
      <scheme val="minor"/>
    </font>
    <font>
      <b/>
      <sz val="12"/>
      <color rgb="FF780000"/>
      <name val="Calibri"/>
      <family val="2"/>
      <scheme val="minor"/>
    </font>
    <font>
      <b/>
      <sz val="12"/>
      <color rgb="FF0078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FF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49" fontId="0" fillId="0" borderId="0" xfId="0" applyNumberFormat="1" applyAlignment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/>
    <xf numFmtId="0" fontId="3" fillId="0" borderId="3" xfId="0" applyNumberFormat="1" applyFont="1" applyBorder="1" applyAlignment="1"/>
    <xf numFmtId="166" fontId="3" fillId="0" borderId="3" xfId="0" applyNumberFormat="1" applyFont="1" applyBorder="1" applyAlignment="1"/>
    <xf numFmtId="0" fontId="0" fillId="0" borderId="2" xfId="0" applyNumberFormat="1" applyBorder="1" applyAlignment="1"/>
    <xf numFmtId="0" fontId="0" fillId="0" borderId="0" xfId="0" applyNumberFormat="1" applyAlignment="1"/>
    <xf numFmtId="0" fontId="0" fillId="0" borderId="4" xfId="0" applyNumberFormat="1" applyBorder="1" applyAlignment="1"/>
    <xf numFmtId="0" fontId="0" fillId="0" borderId="2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4" xfId="0" applyNumberFormat="1" applyBorder="1" applyAlignment="1">
      <alignment horizontal="left"/>
    </xf>
    <xf numFmtId="49" fontId="0" fillId="0" borderId="2" xfId="0" applyNumberFormat="1" applyBorder="1" applyAlignment="1"/>
    <xf numFmtId="49" fontId="0" fillId="0" borderId="4" xfId="0" applyNumberFormat="1" applyBorder="1" applyAlignment="1"/>
    <xf numFmtId="166" fontId="0" fillId="0" borderId="2" xfId="0" applyNumberFormat="1" applyBorder="1" applyAlignment="1"/>
    <xf numFmtId="166" fontId="0" fillId="0" borderId="0" xfId="0" applyNumberFormat="1" applyAlignment="1"/>
    <xf numFmtId="166" fontId="0" fillId="0" borderId="4" xfId="0" applyNumberFormat="1" applyBorder="1" applyAlignment="1"/>
    <xf numFmtId="0" fontId="0" fillId="0" borderId="1" xfId="0" applyBorder="1"/>
    <xf numFmtId="49" fontId="4" fillId="0" borderId="0" xfId="0" applyNumberFormat="1" applyFont="1" applyAlignment="1"/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/>
    <xf numFmtId="49" fontId="5" fillId="0" borderId="4" xfId="0" applyNumberFormat="1" applyFont="1" applyBorder="1" applyAlignment="1"/>
    <xf numFmtId="166" fontId="4" fillId="0" borderId="2" xfId="0" applyNumberFormat="1" applyFont="1" applyBorder="1" applyAlignment="1"/>
    <xf numFmtId="166" fontId="5" fillId="0" borderId="2" xfId="0" applyNumberFormat="1" applyFont="1" applyBorder="1" applyAlignment="1"/>
    <xf numFmtId="166" fontId="4" fillId="0" borderId="0" xfId="0" applyNumberFormat="1" applyFont="1" applyAlignment="1"/>
    <xf numFmtId="166" fontId="5" fillId="0" borderId="0" xfId="0" applyNumberFormat="1" applyFont="1" applyAlignment="1"/>
    <xf numFmtId="166" fontId="5" fillId="0" borderId="4" xfId="0" applyNumberFormat="1" applyFont="1" applyBorder="1" applyAlignment="1"/>
    <xf numFmtId="0" fontId="6" fillId="0" borderId="2" xfId="0" applyNumberFormat="1" applyFont="1" applyBorder="1" applyAlignment="1"/>
    <xf numFmtId="0" fontId="6" fillId="0" borderId="0" xfId="0" applyNumberFormat="1" applyFont="1" applyAlignment="1"/>
    <xf numFmtId="0" fontId="7" fillId="0" borderId="4" xfId="0" applyNumberFormat="1" applyFont="1" applyBorder="1" applyAlignment="1"/>
    <xf numFmtId="49" fontId="0" fillId="0" borderId="1" xfId="0" applyNumberFormat="1" applyBorder="1" applyAlignment="1"/>
    <xf numFmtId="0" fontId="0" fillId="0" borderId="1" xfId="0" applyNumberFormat="1" applyBorder="1" applyAlignment="1"/>
    <xf numFmtId="167" fontId="0" fillId="0" borderId="0" xfId="0" applyNumberFormat="1" applyAlignment="1"/>
    <xf numFmtId="167" fontId="1" fillId="0" borderId="2" xfId="0" applyNumberFormat="1" applyFont="1" applyBorder="1" applyAlignment="1"/>
    <xf numFmtId="167" fontId="1" fillId="0" borderId="0" xfId="0" applyNumberFormat="1" applyFont="1" applyAlignment="1"/>
    <xf numFmtId="167" fontId="1" fillId="0" borderId="4" xfId="0" applyNumberFormat="1" applyFont="1" applyBorder="1" applyAlignment="1"/>
    <xf numFmtId="0" fontId="8" fillId="0" borderId="0" xfId="0" applyFont="1"/>
    <xf numFmtId="0" fontId="0" fillId="0" borderId="0" xfId="0" applyAlignment="1">
      <alignment vertical="top" wrapText="1"/>
    </xf>
    <xf numFmtId="0" fontId="9" fillId="0" borderId="0" xfId="0" applyFont="1"/>
    <xf numFmtId="49" fontId="0" fillId="0" borderId="3" xfId="0" applyNumberFormat="1" applyBorder="1" applyAlignment="1"/>
    <xf numFmtId="0" fontId="0" fillId="0" borderId="3" xfId="0" applyNumberFormat="1" applyBorder="1" applyAlignment="1"/>
    <xf numFmtId="166" fontId="0" fillId="0" borderId="3" xfId="0" applyNumberFormat="1" applyBorder="1" applyAlignment="1"/>
    <xf numFmtId="1" fontId="0" fillId="0" borderId="0" xfId="0" applyNumberFormat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6" fontId="0" fillId="0" borderId="4" xfId="0" applyNumberFormat="1" applyBorder="1" applyAlignment="1">
      <alignment horizontal="right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Levene's test (Mean) (Score)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/>
          </c:tx>
          <c:spPr>
            <a:ln w="6350">
              <a:solidFill>
                <a:srgbClr val="989898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XLSTAT_20220506_011853_1_HID!xdata1</c:f>
              <c:numCache>
                <c:formatCode>General</c:formatCode>
                <c:ptCount val="500"/>
                <c:pt idx="0">
                  <c:v>3.23887151745358</c:v>
                </c:pt>
                <c:pt idx="1">
                  <c:v>3.23887151745358</c:v>
                </c:pt>
                <c:pt idx="2">
                  <c:v>3.2470848875658493</c:v>
                </c:pt>
                <c:pt idx="3">
                  <c:v>3.2470848875658493</c:v>
                </c:pt>
                <c:pt idx="4">
                  <c:v>3.2552982576781186</c:v>
                </c:pt>
                <c:pt idx="5">
                  <c:v>3.2552982576781186</c:v>
                </c:pt>
                <c:pt idx="6">
                  <c:v>3.2635116277903884</c:v>
                </c:pt>
                <c:pt idx="7">
                  <c:v>3.2635116277903884</c:v>
                </c:pt>
                <c:pt idx="8">
                  <c:v>3.2717249979026577</c:v>
                </c:pt>
                <c:pt idx="9">
                  <c:v>3.2717249979026577</c:v>
                </c:pt>
                <c:pt idx="10">
                  <c:v>3.279938368014927</c:v>
                </c:pt>
                <c:pt idx="11">
                  <c:v>3.279938368014927</c:v>
                </c:pt>
                <c:pt idx="12">
                  <c:v>3.2881517381271963</c:v>
                </c:pt>
                <c:pt idx="13">
                  <c:v>3.2881517381271963</c:v>
                </c:pt>
                <c:pt idx="14">
                  <c:v>3.296365108239466</c:v>
                </c:pt>
                <c:pt idx="15">
                  <c:v>3.296365108239466</c:v>
                </c:pt>
                <c:pt idx="16">
                  <c:v>3.3045784783517353</c:v>
                </c:pt>
                <c:pt idx="17">
                  <c:v>3.3045784783517353</c:v>
                </c:pt>
                <c:pt idx="18">
                  <c:v>3.3127918484640047</c:v>
                </c:pt>
                <c:pt idx="19">
                  <c:v>3.3127918484640047</c:v>
                </c:pt>
                <c:pt idx="20">
                  <c:v>3.321005218576274</c:v>
                </c:pt>
                <c:pt idx="21">
                  <c:v>3.321005218576274</c:v>
                </c:pt>
                <c:pt idx="22">
                  <c:v>3.3292185886885433</c:v>
                </c:pt>
                <c:pt idx="23">
                  <c:v>3.3292185886885433</c:v>
                </c:pt>
                <c:pt idx="24">
                  <c:v>3.337431958800813</c:v>
                </c:pt>
                <c:pt idx="25">
                  <c:v>3.337431958800813</c:v>
                </c:pt>
                <c:pt idx="26">
                  <c:v>3.3456453289130823</c:v>
                </c:pt>
                <c:pt idx="27">
                  <c:v>3.3456453289130823</c:v>
                </c:pt>
                <c:pt idx="28">
                  <c:v>3.3538586990253516</c:v>
                </c:pt>
                <c:pt idx="29">
                  <c:v>3.3538586990253516</c:v>
                </c:pt>
                <c:pt idx="30">
                  <c:v>3.3620720691376209</c:v>
                </c:pt>
                <c:pt idx="31">
                  <c:v>3.3620720691376209</c:v>
                </c:pt>
                <c:pt idx="32">
                  <c:v>3.3702854392498907</c:v>
                </c:pt>
                <c:pt idx="33">
                  <c:v>3.3702854392498907</c:v>
                </c:pt>
                <c:pt idx="34">
                  <c:v>3.37849880936216</c:v>
                </c:pt>
                <c:pt idx="35">
                  <c:v>3.37849880936216</c:v>
                </c:pt>
                <c:pt idx="36">
                  <c:v>3.3867121794744293</c:v>
                </c:pt>
                <c:pt idx="37">
                  <c:v>3.3867121794744293</c:v>
                </c:pt>
                <c:pt idx="38">
                  <c:v>3.3949255495866986</c:v>
                </c:pt>
                <c:pt idx="39">
                  <c:v>3.3949255495866986</c:v>
                </c:pt>
                <c:pt idx="40">
                  <c:v>3.4031389196989679</c:v>
                </c:pt>
                <c:pt idx="41">
                  <c:v>3.4031389196989679</c:v>
                </c:pt>
                <c:pt idx="42">
                  <c:v>3.4113522898112376</c:v>
                </c:pt>
                <c:pt idx="43">
                  <c:v>3.4113522898112376</c:v>
                </c:pt>
                <c:pt idx="44">
                  <c:v>3.4195656599235069</c:v>
                </c:pt>
                <c:pt idx="45">
                  <c:v>3.4195656599235069</c:v>
                </c:pt>
                <c:pt idx="46">
                  <c:v>3.4277790300357762</c:v>
                </c:pt>
                <c:pt idx="47">
                  <c:v>3.4277790300357762</c:v>
                </c:pt>
                <c:pt idx="48">
                  <c:v>3.4359924001480455</c:v>
                </c:pt>
                <c:pt idx="49">
                  <c:v>3.4359924001480455</c:v>
                </c:pt>
                <c:pt idx="50">
                  <c:v>3.4442057702603153</c:v>
                </c:pt>
                <c:pt idx="51">
                  <c:v>3.4442057702603153</c:v>
                </c:pt>
                <c:pt idx="52">
                  <c:v>3.4524191403725846</c:v>
                </c:pt>
                <c:pt idx="53">
                  <c:v>3.4524191403725846</c:v>
                </c:pt>
                <c:pt idx="54">
                  <c:v>3.4606325104848539</c:v>
                </c:pt>
                <c:pt idx="55">
                  <c:v>3.4606325104848539</c:v>
                </c:pt>
                <c:pt idx="56">
                  <c:v>3.4688458805971232</c:v>
                </c:pt>
                <c:pt idx="57">
                  <c:v>3.4688458805971232</c:v>
                </c:pt>
                <c:pt idx="58">
                  <c:v>3.4770592507093925</c:v>
                </c:pt>
                <c:pt idx="59">
                  <c:v>3.4770592507093925</c:v>
                </c:pt>
                <c:pt idx="60">
                  <c:v>3.4852726208216622</c:v>
                </c:pt>
                <c:pt idx="61">
                  <c:v>3.4852726208216622</c:v>
                </c:pt>
                <c:pt idx="62">
                  <c:v>3.4934859909339315</c:v>
                </c:pt>
                <c:pt idx="63">
                  <c:v>3.4934859909339315</c:v>
                </c:pt>
                <c:pt idx="64">
                  <c:v>3.5016993610462008</c:v>
                </c:pt>
                <c:pt idx="65">
                  <c:v>3.5016993610462008</c:v>
                </c:pt>
                <c:pt idx="66">
                  <c:v>3.5099127311584701</c:v>
                </c:pt>
                <c:pt idx="67">
                  <c:v>3.5099127311584701</c:v>
                </c:pt>
                <c:pt idx="68">
                  <c:v>3.5181261012707399</c:v>
                </c:pt>
                <c:pt idx="69">
                  <c:v>3.5181261012707399</c:v>
                </c:pt>
                <c:pt idx="70">
                  <c:v>3.5263394713830092</c:v>
                </c:pt>
                <c:pt idx="71">
                  <c:v>3.5263394713830092</c:v>
                </c:pt>
                <c:pt idx="72">
                  <c:v>3.5345528414952785</c:v>
                </c:pt>
                <c:pt idx="73">
                  <c:v>3.5345528414952785</c:v>
                </c:pt>
                <c:pt idx="74">
                  <c:v>3.5427662116075478</c:v>
                </c:pt>
                <c:pt idx="75">
                  <c:v>3.5427662116075478</c:v>
                </c:pt>
                <c:pt idx="76">
                  <c:v>3.5509795817198171</c:v>
                </c:pt>
                <c:pt idx="77">
                  <c:v>3.5509795817198171</c:v>
                </c:pt>
                <c:pt idx="78">
                  <c:v>3.5591929518320864</c:v>
                </c:pt>
                <c:pt idx="79">
                  <c:v>3.5591929518320864</c:v>
                </c:pt>
                <c:pt idx="80">
                  <c:v>3.5674063219443561</c:v>
                </c:pt>
                <c:pt idx="81">
                  <c:v>3.5674063219443561</c:v>
                </c:pt>
                <c:pt idx="82">
                  <c:v>3.5756196920566254</c:v>
                </c:pt>
                <c:pt idx="83">
                  <c:v>3.5756196920566254</c:v>
                </c:pt>
                <c:pt idx="84">
                  <c:v>3.5838330621688947</c:v>
                </c:pt>
                <c:pt idx="85">
                  <c:v>3.5838330621688947</c:v>
                </c:pt>
                <c:pt idx="86">
                  <c:v>3.592046432281164</c:v>
                </c:pt>
                <c:pt idx="87">
                  <c:v>3.592046432281164</c:v>
                </c:pt>
                <c:pt idx="88">
                  <c:v>3.6002598023934338</c:v>
                </c:pt>
                <c:pt idx="89">
                  <c:v>3.6002598023934338</c:v>
                </c:pt>
                <c:pt idx="90">
                  <c:v>3.6084731725057031</c:v>
                </c:pt>
                <c:pt idx="91">
                  <c:v>3.6084731725057031</c:v>
                </c:pt>
                <c:pt idx="92">
                  <c:v>3.6166865426179724</c:v>
                </c:pt>
                <c:pt idx="93">
                  <c:v>3.6166865426179724</c:v>
                </c:pt>
                <c:pt idx="94">
                  <c:v>3.6248999127302417</c:v>
                </c:pt>
                <c:pt idx="95">
                  <c:v>3.6248999127302417</c:v>
                </c:pt>
                <c:pt idx="96">
                  <c:v>3.633113282842511</c:v>
                </c:pt>
                <c:pt idx="97">
                  <c:v>3.633113282842511</c:v>
                </c:pt>
                <c:pt idx="98">
                  <c:v>3.6413266529547808</c:v>
                </c:pt>
                <c:pt idx="99">
                  <c:v>3.6413266529547808</c:v>
                </c:pt>
                <c:pt idx="100">
                  <c:v>3.6495400230670501</c:v>
                </c:pt>
                <c:pt idx="101">
                  <c:v>3.6495400230670501</c:v>
                </c:pt>
                <c:pt idx="102">
                  <c:v>3.6577533931793194</c:v>
                </c:pt>
                <c:pt idx="103">
                  <c:v>3.6577533931793194</c:v>
                </c:pt>
                <c:pt idx="104">
                  <c:v>3.6659667632915887</c:v>
                </c:pt>
                <c:pt idx="105">
                  <c:v>3.6659667632915887</c:v>
                </c:pt>
                <c:pt idx="106">
                  <c:v>3.6741801334038584</c:v>
                </c:pt>
                <c:pt idx="107">
                  <c:v>3.6741801334038584</c:v>
                </c:pt>
                <c:pt idx="108">
                  <c:v>3.6823935035161277</c:v>
                </c:pt>
                <c:pt idx="109">
                  <c:v>3.6823935035161277</c:v>
                </c:pt>
                <c:pt idx="110">
                  <c:v>3.690606873628397</c:v>
                </c:pt>
                <c:pt idx="111">
                  <c:v>3.690606873628397</c:v>
                </c:pt>
                <c:pt idx="112">
                  <c:v>3.6988202437406663</c:v>
                </c:pt>
                <c:pt idx="113">
                  <c:v>3.6988202437406663</c:v>
                </c:pt>
                <c:pt idx="114">
                  <c:v>3.7070336138529356</c:v>
                </c:pt>
                <c:pt idx="115">
                  <c:v>3.7070336138529356</c:v>
                </c:pt>
                <c:pt idx="116">
                  <c:v>3.7152469839652054</c:v>
                </c:pt>
                <c:pt idx="117">
                  <c:v>3.7152469839652054</c:v>
                </c:pt>
                <c:pt idx="118">
                  <c:v>3.7234603540774747</c:v>
                </c:pt>
                <c:pt idx="119">
                  <c:v>3.7234603540774747</c:v>
                </c:pt>
                <c:pt idx="120">
                  <c:v>3.731673724189744</c:v>
                </c:pt>
                <c:pt idx="121">
                  <c:v>3.731673724189744</c:v>
                </c:pt>
                <c:pt idx="122">
                  <c:v>3.7398870943020133</c:v>
                </c:pt>
                <c:pt idx="123">
                  <c:v>3.7398870943020133</c:v>
                </c:pt>
                <c:pt idx="124">
                  <c:v>3.748100464414283</c:v>
                </c:pt>
                <c:pt idx="125">
                  <c:v>3.748100464414283</c:v>
                </c:pt>
                <c:pt idx="126">
                  <c:v>3.7563138345265523</c:v>
                </c:pt>
                <c:pt idx="127">
                  <c:v>3.7563138345265523</c:v>
                </c:pt>
                <c:pt idx="128">
                  <c:v>3.7645272046388216</c:v>
                </c:pt>
                <c:pt idx="129">
                  <c:v>3.7645272046388216</c:v>
                </c:pt>
                <c:pt idx="130">
                  <c:v>3.7727405747510909</c:v>
                </c:pt>
                <c:pt idx="131">
                  <c:v>3.7727405747510909</c:v>
                </c:pt>
                <c:pt idx="132">
                  <c:v>3.7809539448633602</c:v>
                </c:pt>
                <c:pt idx="133">
                  <c:v>3.7809539448633602</c:v>
                </c:pt>
                <c:pt idx="134">
                  <c:v>3.78916731497563</c:v>
                </c:pt>
                <c:pt idx="135">
                  <c:v>3.78916731497563</c:v>
                </c:pt>
                <c:pt idx="136">
                  <c:v>3.7973806850878993</c:v>
                </c:pt>
                <c:pt idx="137">
                  <c:v>3.7973806850878993</c:v>
                </c:pt>
                <c:pt idx="138">
                  <c:v>3.8055940552001686</c:v>
                </c:pt>
                <c:pt idx="139">
                  <c:v>3.8055940552001686</c:v>
                </c:pt>
                <c:pt idx="140">
                  <c:v>3.8138074253124379</c:v>
                </c:pt>
                <c:pt idx="141">
                  <c:v>3.8138074253124379</c:v>
                </c:pt>
                <c:pt idx="142">
                  <c:v>3.8220207954247076</c:v>
                </c:pt>
                <c:pt idx="143">
                  <c:v>3.8220207954247076</c:v>
                </c:pt>
                <c:pt idx="144">
                  <c:v>3.8302341655369769</c:v>
                </c:pt>
                <c:pt idx="145">
                  <c:v>3.8302341655369769</c:v>
                </c:pt>
                <c:pt idx="146">
                  <c:v>3.8384475356492462</c:v>
                </c:pt>
                <c:pt idx="147">
                  <c:v>3.8384475356492462</c:v>
                </c:pt>
                <c:pt idx="148">
                  <c:v>3.8466609057615155</c:v>
                </c:pt>
                <c:pt idx="149">
                  <c:v>3.8466609057615155</c:v>
                </c:pt>
                <c:pt idx="150">
                  <c:v>3.8548742758737848</c:v>
                </c:pt>
                <c:pt idx="151">
                  <c:v>3.8548742758737848</c:v>
                </c:pt>
                <c:pt idx="152">
                  <c:v>3.8630876459860541</c:v>
                </c:pt>
                <c:pt idx="153">
                  <c:v>3.8630876459860541</c:v>
                </c:pt>
                <c:pt idx="154">
                  <c:v>3.8713010160983239</c:v>
                </c:pt>
                <c:pt idx="155">
                  <c:v>3.8713010160983239</c:v>
                </c:pt>
                <c:pt idx="156">
                  <c:v>3.8795143862105932</c:v>
                </c:pt>
                <c:pt idx="157">
                  <c:v>3.8795143862105932</c:v>
                </c:pt>
                <c:pt idx="158">
                  <c:v>3.8877277563228625</c:v>
                </c:pt>
                <c:pt idx="159">
                  <c:v>3.8877277563228625</c:v>
                </c:pt>
                <c:pt idx="160">
                  <c:v>3.8959411264351322</c:v>
                </c:pt>
                <c:pt idx="161">
                  <c:v>3.8959411264351322</c:v>
                </c:pt>
                <c:pt idx="162">
                  <c:v>3.9041544965474015</c:v>
                </c:pt>
                <c:pt idx="163">
                  <c:v>3.9041544965474015</c:v>
                </c:pt>
                <c:pt idx="164">
                  <c:v>3.9123678666596708</c:v>
                </c:pt>
                <c:pt idx="165">
                  <c:v>3.9123678666596708</c:v>
                </c:pt>
                <c:pt idx="166">
                  <c:v>3.9205812367719401</c:v>
                </c:pt>
                <c:pt idx="167">
                  <c:v>3.9205812367719401</c:v>
                </c:pt>
                <c:pt idx="168">
                  <c:v>3.9287946068842095</c:v>
                </c:pt>
                <c:pt idx="169">
                  <c:v>3.9287946068842095</c:v>
                </c:pt>
                <c:pt idx="170">
                  <c:v>3.9370079769964788</c:v>
                </c:pt>
                <c:pt idx="171">
                  <c:v>3.9370079769964788</c:v>
                </c:pt>
                <c:pt idx="172">
                  <c:v>3.9452213471087485</c:v>
                </c:pt>
                <c:pt idx="173">
                  <c:v>3.9452213471087485</c:v>
                </c:pt>
                <c:pt idx="174">
                  <c:v>3.9534347172210178</c:v>
                </c:pt>
                <c:pt idx="175">
                  <c:v>3.9534347172210178</c:v>
                </c:pt>
                <c:pt idx="176">
                  <c:v>3.9616480873332871</c:v>
                </c:pt>
                <c:pt idx="177">
                  <c:v>3.9616480873332871</c:v>
                </c:pt>
                <c:pt idx="178">
                  <c:v>3.9698614574455569</c:v>
                </c:pt>
                <c:pt idx="179">
                  <c:v>3.9698614574455569</c:v>
                </c:pt>
                <c:pt idx="180">
                  <c:v>3.9780748275578262</c:v>
                </c:pt>
                <c:pt idx="181">
                  <c:v>3.9780748275578262</c:v>
                </c:pt>
                <c:pt idx="182">
                  <c:v>3.9862881976700955</c:v>
                </c:pt>
                <c:pt idx="183">
                  <c:v>3.9862881976700955</c:v>
                </c:pt>
                <c:pt idx="184">
                  <c:v>3.9945015677823648</c:v>
                </c:pt>
                <c:pt idx="185">
                  <c:v>3.9945015677823648</c:v>
                </c:pt>
                <c:pt idx="186">
                  <c:v>4.0027149378946341</c:v>
                </c:pt>
                <c:pt idx="187">
                  <c:v>4.0027149378946341</c:v>
                </c:pt>
                <c:pt idx="188">
                  <c:v>4.0109283080069034</c:v>
                </c:pt>
                <c:pt idx="189">
                  <c:v>4.0109283080069034</c:v>
                </c:pt>
                <c:pt idx="190">
                  <c:v>4.0191416781191727</c:v>
                </c:pt>
                <c:pt idx="191">
                  <c:v>4.0191416781191727</c:v>
                </c:pt>
                <c:pt idx="192">
                  <c:v>4.027355048231442</c:v>
                </c:pt>
                <c:pt idx="193">
                  <c:v>4.027355048231442</c:v>
                </c:pt>
                <c:pt idx="194">
                  <c:v>4.0355684183437122</c:v>
                </c:pt>
                <c:pt idx="195">
                  <c:v>4.0355684183437122</c:v>
                </c:pt>
                <c:pt idx="196">
                  <c:v>4.0437817884559815</c:v>
                </c:pt>
                <c:pt idx="197">
                  <c:v>4.0437817884559815</c:v>
                </c:pt>
                <c:pt idx="198">
                  <c:v>4.0519951585682508</c:v>
                </c:pt>
                <c:pt idx="199">
                  <c:v>4.0519951585682508</c:v>
                </c:pt>
                <c:pt idx="200">
                  <c:v>4.0602085286805201</c:v>
                </c:pt>
                <c:pt idx="201">
                  <c:v>4.0602085286805201</c:v>
                </c:pt>
                <c:pt idx="202">
                  <c:v>4.0684218987927894</c:v>
                </c:pt>
                <c:pt idx="203">
                  <c:v>4.0684218987927894</c:v>
                </c:pt>
                <c:pt idx="204">
                  <c:v>4.0766352689050587</c:v>
                </c:pt>
                <c:pt idx="205">
                  <c:v>4.0766352689050587</c:v>
                </c:pt>
                <c:pt idx="206">
                  <c:v>4.084848639017328</c:v>
                </c:pt>
                <c:pt idx="207">
                  <c:v>4.084848639017328</c:v>
                </c:pt>
                <c:pt idx="208">
                  <c:v>4.0930620091295973</c:v>
                </c:pt>
                <c:pt idx="209">
                  <c:v>4.0930620091295973</c:v>
                </c:pt>
                <c:pt idx="210">
                  <c:v>4.1012753792418675</c:v>
                </c:pt>
                <c:pt idx="211">
                  <c:v>4.1012753792418675</c:v>
                </c:pt>
                <c:pt idx="212">
                  <c:v>4.1094887493541368</c:v>
                </c:pt>
                <c:pt idx="213">
                  <c:v>4.1094887493541368</c:v>
                </c:pt>
                <c:pt idx="214">
                  <c:v>4.1177021194664061</c:v>
                </c:pt>
                <c:pt idx="215">
                  <c:v>4.1177021194664061</c:v>
                </c:pt>
                <c:pt idx="216">
                  <c:v>4.1259154895786754</c:v>
                </c:pt>
                <c:pt idx="217">
                  <c:v>4.1259154895786754</c:v>
                </c:pt>
                <c:pt idx="218">
                  <c:v>4.1341288596909447</c:v>
                </c:pt>
                <c:pt idx="219">
                  <c:v>4.1341288596909447</c:v>
                </c:pt>
                <c:pt idx="220">
                  <c:v>4.142342229803214</c:v>
                </c:pt>
                <c:pt idx="221">
                  <c:v>4.142342229803214</c:v>
                </c:pt>
                <c:pt idx="222">
                  <c:v>4.1505555999154833</c:v>
                </c:pt>
                <c:pt idx="223">
                  <c:v>4.1505555999154833</c:v>
                </c:pt>
                <c:pt idx="224">
                  <c:v>4.1587689700277526</c:v>
                </c:pt>
                <c:pt idx="225">
                  <c:v>4.1587689700277526</c:v>
                </c:pt>
                <c:pt idx="226">
                  <c:v>4.1669823401400219</c:v>
                </c:pt>
                <c:pt idx="227">
                  <c:v>4.1669823401400219</c:v>
                </c:pt>
                <c:pt idx="228">
                  <c:v>4.1751957102522912</c:v>
                </c:pt>
                <c:pt idx="229">
                  <c:v>4.1751957102522912</c:v>
                </c:pt>
                <c:pt idx="230">
                  <c:v>4.1834090803645614</c:v>
                </c:pt>
                <c:pt idx="231">
                  <c:v>4.1834090803645614</c:v>
                </c:pt>
                <c:pt idx="232">
                  <c:v>4.1916224504768307</c:v>
                </c:pt>
                <c:pt idx="233">
                  <c:v>4.1916224504768307</c:v>
                </c:pt>
                <c:pt idx="234">
                  <c:v>4.1998358205891</c:v>
                </c:pt>
                <c:pt idx="235">
                  <c:v>4.1998358205891</c:v>
                </c:pt>
                <c:pt idx="236">
                  <c:v>4.2080491907013693</c:v>
                </c:pt>
                <c:pt idx="237">
                  <c:v>4.2080491907013693</c:v>
                </c:pt>
                <c:pt idx="238">
                  <c:v>4.2162625608136386</c:v>
                </c:pt>
                <c:pt idx="239">
                  <c:v>4.2162625608136386</c:v>
                </c:pt>
                <c:pt idx="240">
                  <c:v>4.2244759309259079</c:v>
                </c:pt>
                <c:pt idx="241">
                  <c:v>4.2244759309259079</c:v>
                </c:pt>
                <c:pt idx="242">
                  <c:v>4.2326893010381772</c:v>
                </c:pt>
                <c:pt idx="243">
                  <c:v>4.2326893010381772</c:v>
                </c:pt>
                <c:pt idx="244">
                  <c:v>4.2409026711504465</c:v>
                </c:pt>
                <c:pt idx="245">
                  <c:v>4.2409026711504465</c:v>
                </c:pt>
                <c:pt idx="246">
                  <c:v>4.2491160412627167</c:v>
                </c:pt>
                <c:pt idx="247">
                  <c:v>4.2491160412627167</c:v>
                </c:pt>
                <c:pt idx="248">
                  <c:v>4.257329411374986</c:v>
                </c:pt>
                <c:pt idx="249">
                  <c:v>4.257329411374986</c:v>
                </c:pt>
                <c:pt idx="250">
                  <c:v>4.2655427814872553</c:v>
                </c:pt>
                <c:pt idx="251">
                  <c:v>4.2655427814872553</c:v>
                </c:pt>
                <c:pt idx="252">
                  <c:v>4.2737561515995246</c:v>
                </c:pt>
                <c:pt idx="253">
                  <c:v>4.2737561515995246</c:v>
                </c:pt>
                <c:pt idx="254">
                  <c:v>4.2819695217117939</c:v>
                </c:pt>
                <c:pt idx="255">
                  <c:v>4.2819695217117939</c:v>
                </c:pt>
                <c:pt idx="256">
                  <c:v>4.2901828918240632</c:v>
                </c:pt>
                <c:pt idx="257">
                  <c:v>4.2901828918240632</c:v>
                </c:pt>
                <c:pt idx="258">
                  <c:v>4.2983962619363325</c:v>
                </c:pt>
                <c:pt idx="259">
                  <c:v>4.2983962619363325</c:v>
                </c:pt>
                <c:pt idx="260">
                  <c:v>4.3066096320486018</c:v>
                </c:pt>
                <c:pt idx="261">
                  <c:v>4.3066096320486018</c:v>
                </c:pt>
                <c:pt idx="262">
                  <c:v>4.3148230021608711</c:v>
                </c:pt>
                <c:pt idx="263">
                  <c:v>4.3148230021608711</c:v>
                </c:pt>
                <c:pt idx="264">
                  <c:v>4.3230363722731404</c:v>
                </c:pt>
                <c:pt idx="265">
                  <c:v>4.3230363722731404</c:v>
                </c:pt>
                <c:pt idx="266">
                  <c:v>4.3312497423854097</c:v>
                </c:pt>
                <c:pt idx="267">
                  <c:v>4.3312497423854097</c:v>
                </c:pt>
                <c:pt idx="268">
                  <c:v>4.3394631124976799</c:v>
                </c:pt>
                <c:pt idx="269">
                  <c:v>4.3394631124976799</c:v>
                </c:pt>
                <c:pt idx="270">
                  <c:v>4.3476764826099492</c:v>
                </c:pt>
                <c:pt idx="271">
                  <c:v>4.3476764826099492</c:v>
                </c:pt>
                <c:pt idx="272">
                  <c:v>4.3558898527222185</c:v>
                </c:pt>
                <c:pt idx="273">
                  <c:v>4.3558898527222185</c:v>
                </c:pt>
                <c:pt idx="274">
                  <c:v>4.3641032228344878</c:v>
                </c:pt>
                <c:pt idx="275">
                  <c:v>4.3641032228344878</c:v>
                </c:pt>
                <c:pt idx="276">
                  <c:v>4.3723165929467571</c:v>
                </c:pt>
                <c:pt idx="277">
                  <c:v>4.3723165929467571</c:v>
                </c:pt>
                <c:pt idx="278">
                  <c:v>4.3805299630590264</c:v>
                </c:pt>
                <c:pt idx="279">
                  <c:v>4.3805299630590264</c:v>
                </c:pt>
                <c:pt idx="280">
                  <c:v>4.3887433331712957</c:v>
                </c:pt>
                <c:pt idx="281">
                  <c:v>4.3887433331712957</c:v>
                </c:pt>
                <c:pt idx="282">
                  <c:v>4.3969567032835659</c:v>
                </c:pt>
                <c:pt idx="283">
                  <c:v>4.3969567032835659</c:v>
                </c:pt>
                <c:pt idx="284">
                  <c:v>4.4051700733958352</c:v>
                </c:pt>
                <c:pt idx="285">
                  <c:v>4.4051700733958352</c:v>
                </c:pt>
                <c:pt idx="286">
                  <c:v>4.4133834435081045</c:v>
                </c:pt>
                <c:pt idx="287">
                  <c:v>4.4133834435081045</c:v>
                </c:pt>
                <c:pt idx="288">
                  <c:v>4.4215968136203738</c:v>
                </c:pt>
                <c:pt idx="289">
                  <c:v>4.4215968136203738</c:v>
                </c:pt>
                <c:pt idx="290">
                  <c:v>4.4298101837326431</c:v>
                </c:pt>
                <c:pt idx="291">
                  <c:v>4.4298101837326431</c:v>
                </c:pt>
                <c:pt idx="292">
                  <c:v>4.4380235538449124</c:v>
                </c:pt>
                <c:pt idx="293">
                  <c:v>4.4380235538449124</c:v>
                </c:pt>
                <c:pt idx="294">
                  <c:v>4.4462369239571817</c:v>
                </c:pt>
                <c:pt idx="295">
                  <c:v>4.4462369239571817</c:v>
                </c:pt>
                <c:pt idx="296">
                  <c:v>4.454450294069451</c:v>
                </c:pt>
                <c:pt idx="297">
                  <c:v>4.454450294069451</c:v>
                </c:pt>
                <c:pt idx="298">
                  <c:v>4.4626636641817203</c:v>
                </c:pt>
                <c:pt idx="299">
                  <c:v>4.4626636641817203</c:v>
                </c:pt>
                <c:pt idx="300">
                  <c:v>4.4708770342939896</c:v>
                </c:pt>
                <c:pt idx="301">
                  <c:v>4.4708770342939896</c:v>
                </c:pt>
                <c:pt idx="302">
                  <c:v>4.4790904044062589</c:v>
                </c:pt>
                <c:pt idx="303">
                  <c:v>4.4790904044062589</c:v>
                </c:pt>
                <c:pt idx="304">
                  <c:v>4.4873037745185282</c:v>
                </c:pt>
                <c:pt idx="305">
                  <c:v>4.4873037745185282</c:v>
                </c:pt>
                <c:pt idx="306">
                  <c:v>4.4955171446307984</c:v>
                </c:pt>
                <c:pt idx="307">
                  <c:v>4.4955171446307984</c:v>
                </c:pt>
                <c:pt idx="308">
                  <c:v>4.5037305147430677</c:v>
                </c:pt>
                <c:pt idx="309">
                  <c:v>4.5037305147430677</c:v>
                </c:pt>
                <c:pt idx="310">
                  <c:v>4.511943884855337</c:v>
                </c:pt>
                <c:pt idx="311">
                  <c:v>4.511943884855337</c:v>
                </c:pt>
                <c:pt idx="312">
                  <c:v>4.5201572549676063</c:v>
                </c:pt>
                <c:pt idx="313">
                  <c:v>4.5201572549676063</c:v>
                </c:pt>
                <c:pt idx="314">
                  <c:v>4.5283706250798756</c:v>
                </c:pt>
                <c:pt idx="315">
                  <c:v>4.5283706250798756</c:v>
                </c:pt>
                <c:pt idx="316">
                  <c:v>4.5365839951921449</c:v>
                </c:pt>
                <c:pt idx="317">
                  <c:v>4.5365839951921449</c:v>
                </c:pt>
                <c:pt idx="318">
                  <c:v>4.5447973653044151</c:v>
                </c:pt>
                <c:pt idx="319">
                  <c:v>4.5447973653044151</c:v>
                </c:pt>
                <c:pt idx="320">
                  <c:v>4.5530107354166844</c:v>
                </c:pt>
                <c:pt idx="321">
                  <c:v>4.5530107354166844</c:v>
                </c:pt>
                <c:pt idx="322">
                  <c:v>4.5612241055289537</c:v>
                </c:pt>
                <c:pt idx="323">
                  <c:v>4.5612241055289537</c:v>
                </c:pt>
                <c:pt idx="324">
                  <c:v>4.569437475641223</c:v>
                </c:pt>
                <c:pt idx="325">
                  <c:v>4.569437475641223</c:v>
                </c:pt>
                <c:pt idx="326">
                  <c:v>4.5776508457534923</c:v>
                </c:pt>
                <c:pt idx="327">
                  <c:v>4.5776508457534923</c:v>
                </c:pt>
                <c:pt idx="328">
                  <c:v>4.5858642158657617</c:v>
                </c:pt>
                <c:pt idx="329">
                  <c:v>4.5858642158657617</c:v>
                </c:pt>
                <c:pt idx="330">
                  <c:v>4.594077585978031</c:v>
                </c:pt>
                <c:pt idx="331">
                  <c:v>4.594077585978031</c:v>
                </c:pt>
                <c:pt idx="332">
                  <c:v>4.6022909560903003</c:v>
                </c:pt>
                <c:pt idx="333">
                  <c:v>4.6022909560903003</c:v>
                </c:pt>
                <c:pt idx="334">
                  <c:v>4.6105043262025696</c:v>
                </c:pt>
                <c:pt idx="335">
                  <c:v>4.6105043262025696</c:v>
                </c:pt>
                <c:pt idx="336">
                  <c:v>4.6187176963148389</c:v>
                </c:pt>
                <c:pt idx="337">
                  <c:v>4.6187176963148389</c:v>
                </c:pt>
                <c:pt idx="338">
                  <c:v>4.6269310664271082</c:v>
                </c:pt>
                <c:pt idx="339">
                  <c:v>4.6269310664271082</c:v>
                </c:pt>
                <c:pt idx="340">
                  <c:v>4.6351444365393775</c:v>
                </c:pt>
                <c:pt idx="341">
                  <c:v>4.6351444365393775</c:v>
                </c:pt>
                <c:pt idx="342">
                  <c:v>4.6433578066516477</c:v>
                </c:pt>
                <c:pt idx="343">
                  <c:v>4.6433578066516477</c:v>
                </c:pt>
                <c:pt idx="344">
                  <c:v>4.651571176763917</c:v>
                </c:pt>
                <c:pt idx="345">
                  <c:v>4.651571176763917</c:v>
                </c:pt>
                <c:pt idx="346">
                  <c:v>4.6597845468761863</c:v>
                </c:pt>
                <c:pt idx="347">
                  <c:v>4.6597845468761863</c:v>
                </c:pt>
                <c:pt idx="348">
                  <c:v>4.6679979169884556</c:v>
                </c:pt>
                <c:pt idx="349">
                  <c:v>4.6679979169884556</c:v>
                </c:pt>
                <c:pt idx="350">
                  <c:v>4.6762112871007249</c:v>
                </c:pt>
                <c:pt idx="351">
                  <c:v>4.6762112871007249</c:v>
                </c:pt>
                <c:pt idx="352">
                  <c:v>4.6844246572129942</c:v>
                </c:pt>
                <c:pt idx="353">
                  <c:v>4.6844246572129942</c:v>
                </c:pt>
                <c:pt idx="354">
                  <c:v>4.6926380273252635</c:v>
                </c:pt>
                <c:pt idx="355">
                  <c:v>4.6926380273252635</c:v>
                </c:pt>
                <c:pt idx="356">
                  <c:v>4.7008513974375337</c:v>
                </c:pt>
                <c:pt idx="357">
                  <c:v>4.7008513974375337</c:v>
                </c:pt>
                <c:pt idx="358">
                  <c:v>4.709064767549803</c:v>
                </c:pt>
                <c:pt idx="359">
                  <c:v>4.709064767549803</c:v>
                </c:pt>
                <c:pt idx="360">
                  <c:v>4.7172781376620723</c:v>
                </c:pt>
                <c:pt idx="361">
                  <c:v>4.7172781376620723</c:v>
                </c:pt>
                <c:pt idx="362">
                  <c:v>4.7254915077743416</c:v>
                </c:pt>
                <c:pt idx="363">
                  <c:v>4.7254915077743416</c:v>
                </c:pt>
                <c:pt idx="364">
                  <c:v>4.7337048778866109</c:v>
                </c:pt>
                <c:pt idx="365">
                  <c:v>4.7337048778866109</c:v>
                </c:pt>
                <c:pt idx="366">
                  <c:v>4.7419182479988802</c:v>
                </c:pt>
                <c:pt idx="367">
                  <c:v>4.7419182479988802</c:v>
                </c:pt>
                <c:pt idx="368">
                  <c:v>4.7501316181111495</c:v>
                </c:pt>
                <c:pt idx="369">
                  <c:v>4.7501316181111495</c:v>
                </c:pt>
                <c:pt idx="370">
                  <c:v>4.7583449882234188</c:v>
                </c:pt>
                <c:pt idx="371">
                  <c:v>4.7583449882234188</c:v>
                </c:pt>
                <c:pt idx="372">
                  <c:v>4.7665583583356881</c:v>
                </c:pt>
                <c:pt idx="373">
                  <c:v>4.7665583583356881</c:v>
                </c:pt>
                <c:pt idx="374">
                  <c:v>4.7747717284479574</c:v>
                </c:pt>
                <c:pt idx="375">
                  <c:v>4.7747717284479574</c:v>
                </c:pt>
                <c:pt idx="376">
                  <c:v>4.7829850985602267</c:v>
                </c:pt>
                <c:pt idx="377">
                  <c:v>4.7829850985602267</c:v>
                </c:pt>
                <c:pt idx="378">
                  <c:v>4.7911984686724969</c:v>
                </c:pt>
                <c:pt idx="379">
                  <c:v>4.7911984686724969</c:v>
                </c:pt>
                <c:pt idx="380">
                  <c:v>4.7994118387847662</c:v>
                </c:pt>
                <c:pt idx="381">
                  <c:v>4.7994118387847662</c:v>
                </c:pt>
                <c:pt idx="382">
                  <c:v>4.8076252088970355</c:v>
                </c:pt>
                <c:pt idx="383">
                  <c:v>4.8076252088970355</c:v>
                </c:pt>
                <c:pt idx="384">
                  <c:v>4.8158385790093048</c:v>
                </c:pt>
                <c:pt idx="385">
                  <c:v>4.8158385790093048</c:v>
                </c:pt>
                <c:pt idx="386">
                  <c:v>4.8240519491215741</c:v>
                </c:pt>
                <c:pt idx="387">
                  <c:v>4.8240519491215741</c:v>
                </c:pt>
                <c:pt idx="388">
                  <c:v>4.8322653192338434</c:v>
                </c:pt>
                <c:pt idx="389">
                  <c:v>4.8322653192338434</c:v>
                </c:pt>
                <c:pt idx="390">
                  <c:v>4.8404786893461127</c:v>
                </c:pt>
                <c:pt idx="391">
                  <c:v>4.8404786893461127</c:v>
                </c:pt>
                <c:pt idx="392">
                  <c:v>4.8486920594583829</c:v>
                </c:pt>
                <c:pt idx="393">
                  <c:v>4.8486920594583829</c:v>
                </c:pt>
                <c:pt idx="394">
                  <c:v>4.8569054295706522</c:v>
                </c:pt>
                <c:pt idx="395">
                  <c:v>4.8569054295706522</c:v>
                </c:pt>
                <c:pt idx="396">
                  <c:v>4.8651187996829215</c:v>
                </c:pt>
                <c:pt idx="397">
                  <c:v>4.8651187996829215</c:v>
                </c:pt>
                <c:pt idx="398">
                  <c:v>4.8733321697951908</c:v>
                </c:pt>
                <c:pt idx="399">
                  <c:v>4.8733321697951908</c:v>
                </c:pt>
                <c:pt idx="400">
                  <c:v>4.8815455399074601</c:v>
                </c:pt>
                <c:pt idx="401">
                  <c:v>4.8815455399074601</c:v>
                </c:pt>
                <c:pt idx="402">
                  <c:v>4.8897589100197294</c:v>
                </c:pt>
                <c:pt idx="403">
                  <c:v>4.8897589100197294</c:v>
                </c:pt>
                <c:pt idx="404">
                  <c:v>4.8979722801319987</c:v>
                </c:pt>
                <c:pt idx="405">
                  <c:v>4.8979722801319987</c:v>
                </c:pt>
                <c:pt idx="406">
                  <c:v>4.906185650244268</c:v>
                </c:pt>
                <c:pt idx="407">
                  <c:v>4.906185650244268</c:v>
                </c:pt>
                <c:pt idx="408">
                  <c:v>4.9143990203565373</c:v>
                </c:pt>
                <c:pt idx="409">
                  <c:v>4.9143990203565373</c:v>
                </c:pt>
                <c:pt idx="410">
                  <c:v>4.9226123904688066</c:v>
                </c:pt>
                <c:pt idx="411">
                  <c:v>4.9226123904688066</c:v>
                </c:pt>
                <c:pt idx="412">
                  <c:v>4.9308257605810759</c:v>
                </c:pt>
                <c:pt idx="413">
                  <c:v>4.9308257605810759</c:v>
                </c:pt>
                <c:pt idx="414">
                  <c:v>4.9390391306933461</c:v>
                </c:pt>
                <c:pt idx="415">
                  <c:v>4.9390391306933461</c:v>
                </c:pt>
                <c:pt idx="416">
                  <c:v>4.9472525008056154</c:v>
                </c:pt>
                <c:pt idx="417">
                  <c:v>4.9472525008056154</c:v>
                </c:pt>
                <c:pt idx="418">
                  <c:v>4.9554658709178847</c:v>
                </c:pt>
                <c:pt idx="419">
                  <c:v>4.9554658709178847</c:v>
                </c:pt>
                <c:pt idx="420">
                  <c:v>4.963679241030154</c:v>
                </c:pt>
                <c:pt idx="421">
                  <c:v>4.963679241030154</c:v>
                </c:pt>
                <c:pt idx="422">
                  <c:v>4.9718926111424233</c:v>
                </c:pt>
                <c:pt idx="423">
                  <c:v>4.9718926111424233</c:v>
                </c:pt>
                <c:pt idx="424">
                  <c:v>4.9801059812546926</c:v>
                </c:pt>
                <c:pt idx="425">
                  <c:v>4.9801059812546926</c:v>
                </c:pt>
                <c:pt idx="426">
                  <c:v>4.9883193513669619</c:v>
                </c:pt>
                <c:pt idx="427">
                  <c:v>4.9883193513669619</c:v>
                </c:pt>
                <c:pt idx="428">
                  <c:v>4.9965327214792321</c:v>
                </c:pt>
                <c:pt idx="429">
                  <c:v>4.9965327214792321</c:v>
                </c:pt>
                <c:pt idx="430">
                  <c:v>5.0047460915915014</c:v>
                </c:pt>
                <c:pt idx="431">
                  <c:v>5.0047460915915014</c:v>
                </c:pt>
                <c:pt idx="432">
                  <c:v>5.0129594617037707</c:v>
                </c:pt>
                <c:pt idx="433">
                  <c:v>5.0129594617037707</c:v>
                </c:pt>
                <c:pt idx="434">
                  <c:v>5.02117283181604</c:v>
                </c:pt>
                <c:pt idx="435">
                  <c:v>5.02117283181604</c:v>
                </c:pt>
                <c:pt idx="436">
                  <c:v>5.0293862019283093</c:v>
                </c:pt>
                <c:pt idx="437">
                  <c:v>5.0293862019283093</c:v>
                </c:pt>
                <c:pt idx="438">
                  <c:v>5.0375995720405786</c:v>
                </c:pt>
                <c:pt idx="439">
                  <c:v>5.0375995720405786</c:v>
                </c:pt>
                <c:pt idx="440">
                  <c:v>5.0458129421528479</c:v>
                </c:pt>
                <c:pt idx="441">
                  <c:v>5.0458129421528479</c:v>
                </c:pt>
                <c:pt idx="442">
                  <c:v>5.0540263122651172</c:v>
                </c:pt>
                <c:pt idx="443">
                  <c:v>5.0540263122651172</c:v>
                </c:pt>
                <c:pt idx="444">
                  <c:v>5.0622396823773865</c:v>
                </c:pt>
                <c:pt idx="445">
                  <c:v>5.0622396823773865</c:v>
                </c:pt>
                <c:pt idx="446">
                  <c:v>5.0704530524896558</c:v>
                </c:pt>
                <c:pt idx="447">
                  <c:v>5.0704530524896558</c:v>
                </c:pt>
                <c:pt idx="448">
                  <c:v>5.0786664226019251</c:v>
                </c:pt>
                <c:pt idx="449">
                  <c:v>5.0786664226019251</c:v>
                </c:pt>
                <c:pt idx="450">
                  <c:v>5.0868797927141944</c:v>
                </c:pt>
                <c:pt idx="451">
                  <c:v>5.0868797927141944</c:v>
                </c:pt>
                <c:pt idx="452">
                  <c:v>5.0950931628264646</c:v>
                </c:pt>
                <c:pt idx="453">
                  <c:v>5.0950931628264646</c:v>
                </c:pt>
                <c:pt idx="454">
                  <c:v>5.1033065329387339</c:v>
                </c:pt>
                <c:pt idx="455">
                  <c:v>5.1033065329387339</c:v>
                </c:pt>
                <c:pt idx="456">
                  <c:v>5.1115199030510032</c:v>
                </c:pt>
                <c:pt idx="457">
                  <c:v>5.1115199030510032</c:v>
                </c:pt>
                <c:pt idx="458">
                  <c:v>5.1197332731632725</c:v>
                </c:pt>
                <c:pt idx="459">
                  <c:v>5.1197332731632725</c:v>
                </c:pt>
                <c:pt idx="460">
                  <c:v>5.1279466432755418</c:v>
                </c:pt>
                <c:pt idx="461">
                  <c:v>5.1279466432755418</c:v>
                </c:pt>
                <c:pt idx="462">
                  <c:v>5.1361600133878111</c:v>
                </c:pt>
                <c:pt idx="463">
                  <c:v>5.1361600133878111</c:v>
                </c:pt>
                <c:pt idx="464">
                  <c:v>5.1443733835000813</c:v>
                </c:pt>
                <c:pt idx="465">
                  <c:v>5.1443733835000813</c:v>
                </c:pt>
                <c:pt idx="466">
                  <c:v>5.1525867536123506</c:v>
                </c:pt>
                <c:pt idx="467">
                  <c:v>5.1525867536123506</c:v>
                </c:pt>
                <c:pt idx="468">
                  <c:v>5.1608001237246199</c:v>
                </c:pt>
                <c:pt idx="469">
                  <c:v>5.1608001237246199</c:v>
                </c:pt>
                <c:pt idx="470">
                  <c:v>5.1690134938368892</c:v>
                </c:pt>
                <c:pt idx="471">
                  <c:v>5.1690134938368892</c:v>
                </c:pt>
                <c:pt idx="472">
                  <c:v>5.1772268639491585</c:v>
                </c:pt>
                <c:pt idx="473">
                  <c:v>5.1772268639491585</c:v>
                </c:pt>
                <c:pt idx="474">
                  <c:v>5.1854402340614278</c:v>
                </c:pt>
                <c:pt idx="475">
                  <c:v>5.1854402340614278</c:v>
                </c:pt>
                <c:pt idx="476">
                  <c:v>5.1936536041736971</c:v>
                </c:pt>
                <c:pt idx="477">
                  <c:v>5.1936536041736971</c:v>
                </c:pt>
                <c:pt idx="478">
                  <c:v>5.2018669742859664</c:v>
                </c:pt>
                <c:pt idx="479">
                  <c:v>5.2018669742859664</c:v>
                </c:pt>
                <c:pt idx="480">
                  <c:v>5.2100803443982358</c:v>
                </c:pt>
                <c:pt idx="481">
                  <c:v>5.2100803443982358</c:v>
                </c:pt>
                <c:pt idx="482">
                  <c:v>5.2182937145105051</c:v>
                </c:pt>
                <c:pt idx="483">
                  <c:v>5.2182937145105051</c:v>
                </c:pt>
                <c:pt idx="484">
                  <c:v>5.2265070846227744</c:v>
                </c:pt>
                <c:pt idx="485">
                  <c:v>5.2265070846227744</c:v>
                </c:pt>
                <c:pt idx="486">
                  <c:v>5.2347204547350437</c:v>
                </c:pt>
                <c:pt idx="487">
                  <c:v>5.2347204547350437</c:v>
                </c:pt>
                <c:pt idx="488">
                  <c:v>5.242933824847313</c:v>
                </c:pt>
                <c:pt idx="489">
                  <c:v>5.242933824847313</c:v>
                </c:pt>
                <c:pt idx="490">
                  <c:v>5.2511471949595832</c:v>
                </c:pt>
                <c:pt idx="491">
                  <c:v>5.2511471949595832</c:v>
                </c:pt>
                <c:pt idx="492">
                  <c:v>5.2593605650718525</c:v>
                </c:pt>
                <c:pt idx="493">
                  <c:v>5.2593605650718525</c:v>
                </c:pt>
                <c:pt idx="494">
                  <c:v>5.2675739351841218</c:v>
                </c:pt>
                <c:pt idx="495">
                  <c:v>5.2675739351841218</c:v>
                </c:pt>
                <c:pt idx="496">
                  <c:v>5.2757873052963911</c:v>
                </c:pt>
                <c:pt idx="497">
                  <c:v>5.2757873052963911</c:v>
                </c:pt>
                <c:pt idx="498">
                  <c:v>5.2840006754086604</c:v>
                </c:pt>
                <c:pt idx="499">
                  <c:v>5.2840006754086604</c:v>
                </c:pt>
              </c:numCache>
            </c:numRef>
          </c:xVal>
          <c:yVal>
            <c:numRef>
              <c:f>XLSTAT_20220506_011853_1_HID!ydata1</c:f>
              <c:numCache>
                <c:formatCode>General</c:formatCode>
                <c:ptCount val="500"/>
                <c:pt idx="0">
                  <c:v>4.299768463445923E-2</c:v>
                </c:pt>
                <c:pt idx="1">
                  <c:v>2.1308640393349046E-9</c:v>
                </c:pt>
                <c:pt idx="2">
                  <c:v>2.1308640393349046E-9</c:v>
                </c:pt>
                <c:pt idx="3">
                  <c:v>4.2662257537304266E-2</c:v>
                </c:pt>
                <c:pt idx="4">
                  <c:v>4.2329680170207939E-2</c:v>
                </c:pt>
                <c:pt idx="5">
                  <c:v>2.1308640393349046E-9</c:v>
                </c:pt>
                <c:pt idx="6">
                  <c:v>2.1308640393349046E-9</c:v>
                </c:pt>
                <c:pt idx="7">
                  <c:v>4.1999926648339875E-2</c:v>
                </c:pt>
                <c:pt idx="8">
                  <c:v>4.1672971332473753E-2</c:v>
                </c:pt>
                <c:pt idx="9">
                  <c:v>2.1308640393349046E-9</c:v>
                </c:pt>
                <c:pt idx="10">
                  <c:v>2.1308640393349046E-9</c:v>
                </c:pt>
                <c:pt idx="11">
                  <c:v>4.1348788826640996E-2</c:v>
                </c:pt>
                <c:pt idx="12">
                  <c:v>4.1027353975806827E-2</c:v>
                </c:pt>
                <c:pt idx="13">
                  <c:v>2.1308640393349046E-9</c:v>
                </c:pt>
                <c:pt idx="14">
                  <c:v>2.1308640393349046E-9</c:v>
                </c:pt>
                <c:pt idx="15">
                  <c:v>4.0708641863565348E-2</c:v>
                </c:pt>
                <c:pt idx="16">
                  <c:v>4.0392627809856231E-2</c:v>
                </c:pt>
                <c:pt idx="17">
                  <c:v>2.1308640393349046E-9</c:v>
                </c:pt>
                <c:pt idx="18">
                  <c:v>2.1308640393349046E-9</c:v>
                </c:pt>
                <c:pt idx="19">
                  <c:v>4.0079287368701505E-2</c:v>
                </c:pt>
                <c:pt idx="20">
                  <c:v>3.9768596325962774E-2</c:v>
                </c:pt>
                <c:pt idx="21">
                  <c:v>2.1308640393349046E-9</c:v>
                </c:pt>
                <c:pt idx="22">
                  <c:v>2.1308640393349046E-9</c:v>
                </c:pt>
                <c:pt idx="23">
                  <c:v>3.9460530697118051E-2</c:v>
                </c:pt>
                <c:pt idx="24">
                  <c:v>3.9155066725059272E-2</c:v>
                </c:pt>
                <c:pt idx="25">
                  <c:v>2.1308640393349046E-9</c:v>
                </c:pt>
                <c:pt idx="26">
                  <c:v>2.1308640393349046E-9</c:v>
                </c:pt>
                <c:pt idx="27">
                  <c:v>3.8852180877909384E-2</c:v>
                </c:pt>
                <c:pt idx="28">
                  <c:v>3.855184984685902E-2</c:v>
                </c:pt>
                <c:pt idx="29">
                  <c:v>2.1308640393349046E-9</c:v>
                </c:pt>
                <c:pt idx="30">
                  <c:v>2.1308640393349046E-9</c:v>
                </c:pt>
                <c:pt idx="31">
                  <c:v>3.8254050544023012E-2</c:v>
                </c:pt>
                <c:pt idx="32">
                  <c:v>3.7958760100316583E-2</c:v>
                </c:pt>
                <c:pt idx="33">
                  <c:v>2.1308640393349046E-9</c:v>
                </c:pt>
                <c:pt idx="34">
                  <c:v>2.1308640393349046E-9</c:v>
                </c:pt>
                <c:pt idx="35">
                  <c:v>3.7665955863350316E-2</c:v>
                </c:pt>
                <c:pt idx="36">
                  <c:v>3.7375615395344945E-2</c:v>
                </c:pt>
                <c:pt idx="37">
                  <c:v>2.1308640393349046E-9</c:v>
                </c:pt>
                <c:pt idx="38">
                  <c:v>2.1308640393349046E-9</c:v>
                </c:pt>
                <c:pt idx="39">
                  <c:v>3.7087716471065027E-2</c:v>
                </c:pt>
                <c:pt idx="40">
                  <c:v>3.6802237075771321E-2</c:v>
                </c:pt>
                <c:pt idx="41">
                  <c:v>2.1308640393349046E-9</c:v>
                </c:pt>
                <c:pt idx="42">
                  <c:v>2.1308640393349046E-9</c:v>
                </c:pt>
                <c:pt idx="43">
                  <c:v>3.6519155403192456E-2</c:v>
                </c:pt>
                <c:pt idx="44">
                  <c:v>3.6238449853514654E-2</c:v>
                </c:pt>
                <c:pt idx="45">
                  <c:v>2.1308640393349046E-9</c:v>
                </c:pt>
                <c:pt idx="46">
                  <c:v>2.1308640393349046E-9</c:v>
                </c:pt>
                <c:pt idx="47">
                  <c:v>3.5960099031390788E-2</c:v>
                </c:pt>
                <c:pt idx="48">
                  <c:v>3.5684081743967186E-2</c:v>
                </c:pt>
                <c:pt idx="49">
                  <c:v>2.1308640393349046E-9</c:v>
                </c:pt>
                <c:pt idx="50">
                  <c:v>2.1308640393349046E-9</c:v>
                </c:pt>
                <c:pt idx="51">
                  <c:v>3.5410376998929134E-2</c:v>
                </c:pt>
                <c:pt idx="52">
                  <c:v>3.5138964002564201E-2</c:v>
                </c:pt>
                <c:pt idx="53">
                  <c:v>2.1308640393349046E-9</c:v>
                </c:pt>
                <c:pt idx="54">
                  <c:v>2.1308640393349046E-9</c:v>
                </c:pt>
                <c:pt idx="55">
                  <c:v>3.4869822157843851E-2</c:v>
                </c:pt>
                <c:pt idx="56">
                  <c:v>3.4602931062522824E-2</c:v>
                </c:pt>
                <c:pt idx="57">
                  <c:v>2.1308640393349046E-9</c:v>
                </c:pt>
                <c:pt idx="58">
                  <c:v>2.1308640393349046E-9</c:v>
                </c:pt>
                <c:pt idx="59">
                  <c:v>3.4338270507255915E-2</c:v>
                </c:pt>
                <c:pt idx="60">
                  <c:v>3.407582047373342E-2</c:v>
                </c:pt>
                <c:pt idx="61">
                  <c:v>2.1308640393349046E-9</c:v>
                </c:pt>
                <c:pt idx="62">
                  <c:v>2.1308640393349046E-9</c:v>
                </c:pt>
                <c:pt idx="63">
                  <c:v>3.3815561132832565E-2</c:v>
                </c:pt>
                <c:pt idx="64">
                  <c:v>3.3557472842787157E-2</c:v>
                </c:pt>
                <c:pt idx="65">
                  <c:v>2.1308640393349046E-9</c:v>
                </c:pt>
                <c:pt idx="66">
                  <c:v>2.1308640393349046E-9</c:v>
                </c:pt>
                <c:pt idx="67">
                  <c:v>3.3301536147374682E-2</c:v>
                </c:pt>
                <c:pt idx="68">
                  <c:v>3.304773177411973E-2</c:v>
                </c:pt>
                <c:pt idx="69">
                  <c:v>2.1308640393349046E-9</c:v>
                </c:pt>
                <c:pt idx="70">
                  <c:v>2.1308640393349046E-9</c:v>
                </c:pt>
                <c:pt idx="71">
                  <c:v>3.2796040632514539E-2</c:v>
                </c:pt>
                <c:pt idx="72">
                  <c:v>3.2546443812256937E-2</c:v>
                </c:pt>
                <c:pt idx="73">
                  <c:v>2.1308640393349046E-9</c:v>
                </c:pt>
                <c:pt idx="74">
                  <c:v>2.1308640393349046E-9</c:v>
                </c:pt>
                <c:pt idx="75">
                  <c:v>3.2298922581504151E-2</c:v>
                </c:pt>
                <c:pt idx="76">
                  <c:v>3.2053458385143278E-2</c:v>
                </c:pt>
                <c:pt idx="77">
                  <c:v>2.1308640393349046E-9</c:v>
                </c:pt>
                <c:pt idx="78">
                  <c:v>2.1308640393349046E-9</c:v>
                </c:pt>
                <c:pt idx="79">
                  <c:v>3.181003284307888E-2</c:v>
                </c:pt>
                <c:pt idx="80">
                  <c:v>3.1568627748535694E-2</c:v>
                </c:pt>
                <c:pt idx="81">
                  <c:v>2.1308640393349046E-9</c:v>
                </c:pt>
                <c:pt idx="82">
                  <c:v>2.1308640393349046E-9</c:v>
                </c:pt>
                <c:pt idx="83">
                  <c:v>3.1329225066378572E-2</c:v>
                </c:pt>
                <c:pt idx="84">
                  <c:v>3.1091806931447311E-2</c:v>
                </c:pt>
                <c:pt idx="85">
                  <c:v>2.1308640393349046E-9</c:v>
                </c:pt>
                <c:pt idx="86">
                  <c:v>2.1308640393349046E-9</c:v>
                </c:pt>
                <c:pt idx="87">
                  <c:v>3.0856355646908473E-2</c:v>
                </c:pt>
                <c:pt idx="88">
                  <c:v>3.0622853682622055E-2</c:v>
                </c:pt>
                <c:pt idx="89">
                  <c:v>2.1308640393349046E-9</c:v>
                </c:pt>
                <c:pt idx="90">
                  <c:v>2.1308640393349046E-9</c:v>
                </c:pt>
                <c:pt idx="91">
                  <c:v>3.03912836735242E-2</c:v>
                </c:pt>
                <c:pt idx="92">
                  <c:v>3.0161628418025121E-2</c:v>
                </c:pt>
                <c:pt idx="93">
                  <c:v>2.1308640393349046E-9</c:v>
                </c:pt>
                <c:pt idx="94">
                  <c:v>2.1308640393349046E-9</c:v>
                </c:pt>
                <c:pt idx="95">
                  <c:v>2.9933870876422474E-2</c:v>
                </c:pt>
                <c:pt idx="96">
                  <c:v>2.9707994169330235E-2</c:v>
                </c:pt>
                <c:pt idx="97">
                  <c:v>2.1308640393349046E-9</c:v>
                </c:pt>
                <c:pt idx="98">
                  <c:v>2.1308640393349046E-9</c:v>
                </c:pt>
                <c:pt idx="99">
                  <c:v>2.9483981576121969E-2</c:v>
                </c:pt>
                <c:pt idx="100">
                  <c:v>2.9261816533389662E-2</c:v>
                </c:pt>
                <c:pt idx="101">
                  <c:v>2.1308640393349046E-9</c:v>
                </c:pt>
                <c:pt idx="102">
                  <c:v>2.1308640393349046E-9</c:v>
                </c:pt>
                <c:pt idx="103">
                  <c:v>2.9041482633417066E-2</c:v>
                </c:pt>
                <c:pt idx="104">
                  <c:v>2.8822963622667931E-2</c:v>
                </c:pt>
                <c:pt idx="105">
                  <c:v>2.1308640393349046E-9</c:v>
                </c:pt>
                <c:pt idx="106">
                  <c:v>2.1308640393349046E-9</c:v>
                </c:pt>
                <c:pt idx="107">
                  <c:v>2.8606243400288344E-2</c:v>
                </c:pt>
                <c:pt idx="108">
                  <c:v>2.8391306016624283E-2</c:v>
                </c:pt>
                <c:pt idx="109">
                  <c:v>2.1308640393349046E-9</c:v>
                </c:pt>
                <c:pt idx="110">
                  <c:v>2.1308640393349046E-9</c:v>
                </c:pt>
                <c:pt idx="111">
                  <c:v>2.8178135671752681E-2</c:v>
                </c:pt>
                <c:pt idx="112">
                  <c:v>2.7966716714027378E-2</c:v>
                </c:pt>
                <c:pt idx="113">
                  <c:v>2.1308640393349046E-9</c:v>
                </c:pt>
                <c:pt idx="114">
                  <c:v>2.1308640393349046E-9</c:v>
                </c:pt>
                <c:pt idx="115">
                  <c:v>2.7757033638638344E-2</c:v>
                </c:pt>
                <c:pt idx="116">
                  <c:v>2.7549071086185623E-2</c:v>
                </c:pt>
                <c:pt idx="117">
                  <c:v>2.1308640393349046E-9</c:v>
                </c:pt>
                <c:pt idx="118">
                  <c:v>2.1308640393349046E-9</c:v>
                </c:pt>
                <c:pt idx="119">
                  <c:v>2.7342813841266689E-2</c:v>
                </c:pt>
                <c:pt idx="120">
                  <c:v>2.7138246831077587E-2</c:v>
                </c:pt>
                <c:pt idx="121">
                  <c:v>2.1308640393349046E-9</c:v>
                </c:pt>
                <c:pt idx="122">
                  <c:v>2.1308640393349046E-9</c:v>
                </c:pt>
                <c:pt idx="123">
                  <c:v>2.6935355124027439E-2</c:v>
                </c:pt>
                <c:pt idx="124">
                  <c:v>2.6734123928366851E-2</c:v>
                </c:pt>
                <c:pt idx="125">
                  <c:v>2.1308640393349046E-9</c:v>
                </c:pt>
                <c:pt idx="126">
                  <c:v>2.1308640393349046E-9</c:v>
                </c:pt>
                <c:pt idx="127">
                  <c:v>2.6534538590829011E-2</c:v>
                </c:pt>
                <c:pt idx="128">
                  <c:v>2.6336584595284904E-2</c:v>
                </c:pt>
                <c:pt idx="129">
                  <c:v>2.1308640393349046E-9</c:v>
                </c:pt>
                <c:pt idx="130">
                  <c:v>2.1308640393349046E-9</c:v>
                </c:pt>
                <c:pt idx="131">
                  <c:v>2.6140247561410583E-2</c:v>
                </c:pt>
                <c:pt idx="132">
                  <c:v>2.5945513243368041E-2</c:v>
                </c:pt>
                <c:pt idx="133">
                  <c:v>2.1308640393349046E-9</c:v>
                </c:pt>
                <c:pt idx="134">
                  <c:v>2.1308640393349046E-9</c:v>
                </c:pt>
                <c:pt idx="135">
                  <c:v>2.5752367528499007E-2</c:v>
                </c:pt>
                <c:pt idx="136">
                  <c:v>2.5560796436031163E-2</c:v>
                </c:pt>
                <c:pt idx="137">
                  <c:v>2.1308640393349046E-9</c:v>
                </c:pt>
                <c:pt idx="138">
                  <c:v>2.1308640393349046E-9</c:v>
                </c:pt>
                <c:pt idx="139">
                  <c:v>2.5370786115796937E-2</c:v>
                </c:pt>
                <c:pt idx="140">
                  <c:v>2.5182322846965262E-2</c:v>
                </c:pt>
                <c:pt idx="141">
                  <c:v>2.1308640393349046E-9</c:v>
                </c:pt>
                <c:pt idx="142">
                  <c:v>2.1308640393349046E-9</c:v>
                </c:pt>
                <c:pt idx="143">
                  <c:v>2.499539303678518E-2</c:v>
                </c:pt>
                <c:pt idx="144">
                  <c:v>2.480998321934224E-2</c:v>
                </c:pt>
                <c:pt idx="145">
                  <c:v>2.1308640393349046E-9</c:v>
                </c:pt>
                <c:pt idx="146">
                  <c:v>2.1308640393349046E-9</c:v>
                </c:pt>
                <c:pt idx="147">
                  <c:v>2.46260800543266E-2</c:v>
                </c:pt>
                <c:pt idx="148">
                  <c:v>2.4443670325813516E-2</c:v>
                </c:pt>
                <c:pt idx="149">
                  <c:v>2.1308640393349046E-9</c:v>
                </c:pt>
                <c:pt idx="150">
                  <c:v>2.1308640393349046E-9</c:v>
                </c:pt>
                <c:pt idx="151">
                  <c:v>2.4262740941055714E-2</c:v>
                </c:pt>
                <c:pt idx="152">
                  <c:v>2.4083278929287168E-2</c:v>
                </c:pt>
                <c:pt idx="153">
                  <c:v>2.1308640393349046E-9</c:v>
                </c:pt>
                <c:pt idx="154">
                  <c:v>2.1308640393349046E-9</c:v>
                </c:pt>
                <c:pt idx="155">
                  <c:v>2.3905271440539576E-2</c:v>
                </c:pt>
                <c:pt idx="156">
                  <c:v>2.372870574446935E-2</c:v>
                </c:pt>
                <c:pt idx="157">
                  <c:v>2.1308640393349046E-9</c:v>
                </c:pt>
                <c:pt idx="158">
                  <c:v>2.1308640393349046E-9</c:v>
                </c:pt>
                <c:pt idx="159">
                  <c:v>2.3553569229196852E-2</c:v>
                </c:pt>
                <c:pt idx="160">
                  <c:v>2.3379849400156694E-2</c:v>
                </c:pt>
                <c:pt idx="161">
                  <c:v>2.1308640393349046E-9</c:v>
                </c:pt>
                <c:pt idx="162">
                  <c:v>2.1308640393349046E-9</c:v>
                </c:pt>
                <c:pt idx="163">
                  <c:v>2.3207533878959512E-2</c:v>
                </c:pt>
                <c:pt idx="164">
                  <c:v>2.3036610402264658E-2</c:v>
                </c:pt>
                <c:pt idx="165">
                  <c:v>2.1308640393349046E-9</c:v>
                </c:pt>
                <c:pt idx="166">
                  <c:v>2.1308640393349046E-9</c:v>
                </c:pt>
                <c:pt idx="167">
                  <c:v>2.2867066820664458E-2</c:v>
                </c:pt>
                <c:pt idx="168">
                  <c:v>2.269889109757901E-2</c:v>
                </c:pt>
                <c:pt idx="169">
                  <c:v>2.1308640393349046E-9</c:v>
                </c:pt>
                <c:pt idx="170">
                  <c:v>2.1308640393349046E-9</c:v>
                </c:pt>
                <c:pt idx="171">
                  <c:v>2.2532071308161768E-2</c:v>
                </c:pt>
                <c:pt idx="172">
                  <c:v>2.2366595638216566E-2</c:v>
                </c:pt>
                <c:pt idx="173">
                  <c:v>2.1308640393349046E-9</c:v>
                </c:pt>
                <c:pt idx="174">
                  <c:v>2.1308640393349046E-9</c:v>
                </c:pt>
                <c:pt idx="175">
                  <c:v>2.220245238312455E-2</c:v>
                </c:pt>
                <c:pt idx="176">
                  <c:v>2.2039629946782074E-2</c:v>
                </c:pt>
                <c:pt idx="177">
                  <c:v>2.1308640393349046E-9</c:v>
                </c:pt>
                <c:pt idx="178">
                  <c:v>2.1308640393349046E-9</c:v>
                </c:pt>
                <c:pt idx="179">
                  <c:v>2.1878116840549022E-2</c:v>
                </c:pt>
                <c:pt idx="180">
                  <c:v>2.1717901682207642E-2</c:v>
                </c:pt>
                <c:pt idx="181">
                  <c:v>2.1308640393349046E-9</c:v>
                </c:pt>
                <c:pt idx="182">
                  <c:v>2.1308640393349046E-9</c:v>
                </c:pt>
                <c:pt idx="183">
                  <c:v>2.155897319493099E-2</c:v>
                </c:pt>
                <c:pt idx="184">
                  <c:v>2.1401320206262699E-2</c:v>
                </c:pt>
                <c:pt idx="185">
                  <c:v>2.1308640393349046E-9</c:v>
                </c:pt>
                <c:pt idx="186">
                  <c:v>2.1308640393349046E-9</c:v>
                </c:pt>
                <c:pt idx="187">
                  <c:v>2.1244931647105673E-2</c:v>
                </c:pt>
                <c:pt idx="188">
                  <c:v>2.1089796550721348E-2</c:v>
                </c:pt>
                <c:pt idx="189">
                  <c:v>2.1308640393349046E-9</c:v>
                </c:pt>
                <c:pt idx="190">
                  <c:v>2.1308640393349046E-9</c:v>
                </c:pt>
                <c:pt idx="191">
                  <c:v>2.0935904051738945E-2</c:v>
                </c:pt>
                <c:pt idx="192">
                  <c:v>2.0783243385174E-2</c:v>
                </c:pt>
                <c:pt idx="193">
                  <c:v>2.1308640393349046E-9</c:v>
                </c:pt>
                <c:pt idx="194">
                  <c:v>2.1308640393349046E-9</c:v>
                </c:pt>
                <c:pt idx="195">
                  <c:v>2.0631803885457153E-2</c:v>
                </c:pt>
                <c:pt idx="196">
                  <c:v>2.0481574985472168E-2</c:v>
                </c:pt>
                <c:pt idx="197">
                  <c:v>2.1308640393349046E-9</c:v>
                </c:pt>
                <c:pt idx="198">
                  <c:v>2.1308640393349046E-9</c:v>
                </c:pt>
                <c:pt idx="199">
                  <c:v>2.0332546215603601E-2</c:v>
                </c:pt>
                <c:pt idx="200">
                  <c:v>2.018470720279384E-2</c:v>
                </c:pt>
                <c:pt idx="201">
                  <c:v>2.1308640393349046E-9</c:v>
                </c:pt>
                <c:pt idx="202">
                  <c:v>2.1308640393349046E-9</c:v>
                </c:pt>
                <c:pt idx="203">
                  <c:v>2.003804766960942E-2</c:v>
                </c:pt>
                <c:pt idx="204">
                  <c:v>1.9892557433316891E-2</c:v>
                </c:pt>
                <c:pt idx="205">
                  <c:v>2.1308640393349046E-9</c:v>
                </c:pt>
                <c:pt idx="206">
                  <c:v>2.1308640393349046E-9</c:v>
                </c:pt>
                <c:pt idx="207">
                  <c:v>1.9748226404967203E-2</c:v>
                </c:pt>
                <c:pt idx="208">
                  <c:v>1.9605044588490037E-2</c:v>
                </c:pt>
                <c:pt idx="209">
                  <c:v>2.1308640393349046E-9</c:v>
                </c:pt>
                <c:pt idx="210">
                  <c:v>2.1308640393349046E-9</c:v>
                </c:pt>
                <c:pt idx="211">
                  <c:v>1.9463002079795934E-2</c:v>
                </c:pt>
                <c:pt idx="212">
                  <c:v>1.9322089065888795E-2</c:v>
                </c:pt>
                <c:pt idx="213">
                  <c:v>2.1308640393349046E-9</c:v>
                </c:pt>
                <c:pt idx="214">
                  <c:v>2.1308640393349046E-9</c:v>
                </c:pt>
                <c:pt idx="215">
                  <c:v>1.9182295823985493E-2</c:v>
                </c:pt>
                <c:pt idx="216">
                  <c:v>1.9043612720645888E-2</c:v>
                </c:pt>
                <c:pt idx="217">
                  <c:v>2.1308640393349046E-9</c:v>
                </c:pt>
                <c:pt idx="218">
                  <c:v>2.1308640393349046E-9</c:v>
                </c:pt>
                <c:pt idx="219">
                  <c:v>1.8906030210909877E-2</c:v>
                </c:pt>
                <c:pt idx="220">
                  <c:v>1.8769538837444397E-2</c:v>
                </c:pt>
                <c:pt idx="221">
                  <c:v>2.1308640393349046E-9</c:v>
                </c:pt>
                <c:pt idx="222">
                  <c:v>2.1308640393349046E-9</c:v>
                </c:pt>
                <c:pt idx="223">
                  <c:v>1.8634129229697743E-2</c:v>
                </c:pt>
                <c:pt idx="224">
                  <c:v>1.8499792103063108E-2</c:v>
                </c:pt>
                <c:pt idx="225">
                  <c:v>2.1308640393349046E-9</c:v>
                </c:pt>
                <c:pt idx="226">
                  <c:v>2.1308640393349046E-9</c:v>
                </c:pt>
                <c:pt idx="227">
                  <c:v>1.8366518258049837E-2</c:v>
                </c:pt>
                <c:pt idx="228">
                  <c:v>1.8234298579463282E-2</c:v>
                </c:pt>
                <c:pt idx="229">
                  <c:v>2.1308640393349046E-9</c:v>
                </c:pt>
                <c:pt idx="230">
                  <c:v>2.1308640393349046E-9</c:v>
                </c:pt>
                <c:pt idx="231">
                  <c:v>1.8103124035592486E-2</c:v>
                </c:pt>
                <c:pt idx="232">
                  <c:v>1.7972985677406135E-2</c:v>
                </c:pt>
                <c:pt idx="233">
                  <c:v>2.1308640393349046E-9</c:v>
                </c:pt>
                <c:pt idx="234">
                  <c:v>2.1308640393349046E-9</c:v>
                </c:pt>
                <c:pt idx="235">
                  <c:v>1.7843874637756441E-2</c:v>
                </c:pt>
                <c:pt idx="236">
                  <c:v>1.7715782130590829E-2</c:v>
                </c:pt>
                <c:pt idx="237">
                  <c:v>2.1308640393349046E-9</c:v>
                </c:pt>
                <c:pt idx="238">
                  <c:v>2.1308640393349046E-9</c:v>
                </c:pt>
                <c:pt idx="239">
                  <c:v>1.7588699450171507E-2</c:v>
                </c:pt>
                <c:pt idx="240">
                  <c:v>1.7462617970302768E-2</c:v>
                </c:pt>
                <c:pt idx="241">
                  <c:v>2.1308640393349046E-9</c:v>
                </c:pt>
                <c:pt idx="242">
                  <c:v>2.1308640393349046E-9</c:v>
                </c:pt>
                <c:pt idx="243">
                  <c:v>1.7337529143565983E-2</c:v>
                </c:pt>
                <c:pt idx="244">
                  <c:v>1.7213424500562013E-2</c:v>
                </c:pt>
                <c:pt idx="245">
                  <c:v>2.1308640393349046E-9</c:v>
                </c:pt>
                <c:pt idx="246">
                  <c:v>2.1308640393349046E-9</c:v>
                </c:pt>
                <c:pt idx="247">
                  <c:v>1.709029564916156E-2</c:v>
                </c:pt>
                <c:pt idx="248">
                  <c:v>1.6968134273762377E-2</c:v>
                </c:pt>
                <c:pt idx="249">
                  <c:v>2.1308640393349046E-9</c:v>
                </c:pt>
                <c:pt idx="250">
                  <c:v>2.1308640393349046E-9</c:v>
                </c:pt>
                <c:pt idx="251">
                  <c:v>1.6846932134554255E-2</c:v>
                </c:pt>
                <c:pt idx="252">
                  <c:v>1.6726681066791205E-2</c:v>
                </c:pt>
                <c:pt idx="253">
                  <c:v>2.1308640393349046E-9</c:v>
                </c:pt>
                <c:pt idx="254">
                  <c:v>2.1308640393349046E-9</c:v>
                </c:pt>
                <c:pt idx="255">
                  <c:v>1.6607372980070752E-2</c:v>
                </c:pt>
                <c:pt idx="256">
                  <c:v>1.6488999857620524E-2</c:v>
                </c:pt>
                <c:pt idx="257">
                  <c:v>2.1308640393349046E-9</c:v>
                </c:pt>
                <c:pt idx="258">
                  <c:v>2.1308640393349046E-9</c:v>
                </c:pt>
                <c:pt idx="259">
                  <c:v>1.6371553755591888E-2</c:v>
                </c:pt>
                <c:pt idx="260">
                  <c:v>1.625502680236042E-2</c:v>
                </c:pt>
                <c:pt idx="261">
                  <c:v>2.1308640393349046E-9</c:v>
                </c:pt>
                <c:pt idx="262">
                  <c:v>2.1308640393349046E-9</c:v>
                </c:pt>
                <c:pt idx="263">
                  <c:v>1.6139411197833544E-2</c:v>
                </c:pt>
                <c:pt idx="264">
                  <c:v>1.6024699212764993E-2</c:v>
                </c:pt>
                <c:pt idx="265">
                  <c:v>2.1308640393349046E-9</c:v>
                </c:pt>
                <c:pt idx="266">
                  <c:v>2.1308640393349046E-9</c:v>
                </c:pt>
                <c:pt idx="267">
                  <c:v>1.5910883188075892E-2</c:v>
                </c:pt>
                <c:pt idx="268">
                  <c:v>1.5797955534182763E-2</c:v>
                </c:pt>
                <c:pt idx="269">
                  <c:v>2.1308640393349046E-9</c:v>
                </c:pt>
                <c:pt idx="270">
                  <c:v>2.1308640393349046E-9</c:v>
                </c:pt>
                <c:pt idx="271">
                  <c:v>1.5685908730332224E-2</c:v>
                </c:pt>
                <c:pt idx="272">
                  <c:v>1.5574735323941996E-2</c:v>
                </c:pt>
                <c:pt idx="273">
                  <c:v>2.1308640393349046E-9</c:v>
                </c:pt>
                <c:pt idx="274">
                  <c:v>2.1308640393349046E-9</c:v>
                </c:pt>
                <c:pt idx="275">
                  <c:v>1.5464427929948784E-2</c:v>
                </c:pt>
                <c:pt idx="276">
                  <c:v>1.5354979230162522E-2</c:v>
                </c:pt>
                <c:pt idx="277">
                  <c:v>2.1308640393349046E-9</c:v>
                </c:pt>
                <c:pt idx="278">
                  <c:v>2.1308640393349046E-9</c:v>
                </c:pt>
                <c:pt idx="279">
                  <c:v>1.5246381972626847E-2</c:v>
                </c:pt>
                <c:pt idx="280">
                  <c:v>1.5138628970986093E-2</c:v>
                </c:pt>
                <c:pt idx="281">
                  <c:v>2.1308640393349046E-9</c:v>
                </c:pt>
                <c:pt idx="282">
                  <c:v>2.1308640393349046E-9</c:v>
                </c:pt>
                <c:pt idx="283">
                  <c:v>1.5031713103858618E-2</c:v>
                </c:pt>
                <c:pt idx="284">
                  <c:v>1.4925627314216081E-2</c:v>
                </c:pt>
                <c:pt idx="285">
                  <c:v>2.1308640393349046E-9</c:v>
                </c:pt>
                <c:pt idx="286">
                  <c:v>2.1308640393349046E-9</c:v>
                </c:pt>
                <c:pt idx="287">
                  <c:v>1.4820364608769137E-2</c:v>
                </c:pt>
                <c:pt idx="288">
                  <c:v>1.4715918057359086E-2</c:v>
                </c:pt>
                <c:pt idx="289">
                  <c:v>2.1308640393349046E-9</c:v>
                </c:pt>
                <c:pt idx="290">
                  <c:v>2.1308640393349046E-9</c:v>
                </c:pt>
                <c:pt idx="291">
                  <c:v>1.4612280792355582E-2</c:v>
                </c:pt>
                <c:pt idx="292">
                  <c:v>1.4509446008060254E-2</c:v>
                </c:pt>
                <c:pt idx="293">
                  <c:v>2.1308640393349046E-9</c:v>
                </c:pt>
                <c:pt idx="294">
                  <c:v>2.1308640393349046E-9</c:v>
                </c:pt>
                <c:pt idx="295">
                  <c:v>1.4407406960116416E-2</c:v>
                </c:pt>
                <c:pt idx="296">
                  <c:v>1.4306156964924273E-2</c:v>
                </c:pt>
                <c:pt idx="297">
                  <c:v>2.1308640393349046E-9</c:v>
                </c:pt>
                <c:pt idx="298">
                  <c:v>2.1308640393349046E-9</c:v>
                </c:pt>
                <c:pt idx="299">
                  <c:v>1.4205689399062488E-2</c:v>
                </c:pt>
                <c:pt idx="300">
                  <c:v>1.4105997698714691E-2</c:v>
                </c:pt>
                <c:pt idx="301">
                  <c:v>2.1308640393349046E-9</c:v>
                </c:pt>
                <c:pt idx="302">
                  <c:v>2.1308640393349046E-9</c:v>
                </c:pt>
                <c:pt idx="303">
                  <c:v>1.4007075359102559E-2</c:v>
                </c:pt>
                <c:pt idx="304">
                  <c:v>1.3908915933923609E-2</c:v>
                </c:pt>
                <c:pt idx="305">
                  <c:v>2.1308640393349046E-9</c:v>
                </c:pt>
                <c:pt idx="306">
                  <c:v>2.1308640393349046E-9</c:v>
                </c:pt>
                <c:pt idx="307">
                  <c:v>1.3811513034795494E-2</c:v>
                </c:pt>
                <c:pt idx="308">
                  <c:v>1.3714860330704844E-2</c:v>
                </c:pt>
                <c:pt idx="309">
                  <c:v>2.1308640393349046E-9</c:v>
                </c:pt>
                <c:pt idx="310">
                  <c:v>2.1308640393349046E-9</c:v>
                </c:pt>
                <c:pt idx="311">
                  <c:v>1.361895154746234E-2</c:v>
                </c:pt>
                <c:pt idx="312">
                  <c:v>1.3523780467162743E-2</c:v>
                </c:pt>
                <c:pt idx="313">
                  <c:v>2.1308640393349046E-9</c:v>
                </c:pt>
                <c:pt idx="314">
                  <c:v>2.1308640393349046E-9</c:v>
                </c:pt>
                <c:pt idx="315">
                  <c:v>1.342934092765043E-2</c:v>
                </c:pt>
                <c:pt idx="316">
                  <c:v>1.3335626821990089E-2</c:v>
                </c:pt>
                <c:pt idx="317">
                  <c:v>2.1308640393349046E-9</c:v>
                </c:pt>
                <c:pt idx="318">
                  <c:v>2.1308640393349046E-9</c:v>
                </c:pt>
                <c:pt idx="319">
                  <c:v>1.3242632097942957E-2</c:v>
                </c:pt>
                <c:pt idx="320">
                  <c:v>1.3150350757447721E-2</c:v>
                </c:pt>
                <c:pt idx="321">
                  <c:v>2.1308640393349046E-9</c:v>
                </c:pt>
                <c:pt idx="322">
                  <c:v>2.1308640393349046E-9</c:v>
                </c:pt>
                <c:pt idx="323">
                  <c:v>1.3058776856107132E-2</c:v>
                </c:pt>
                <c:pt idx="324">
                  <c:v>1.2967904502679121E-2</c:v>
                </c:pt>
                <c:pt idx="325">
                  <c:v>2.1308640393349046E-9</c:v>
                </c:pt>
                <c:pt idx="326">
                  <c:v>2.1308640393349046E-9</c:v>
                </c:pt>
                <c:pt idx="327">
                  <c:v>1.2877727858573556E-2</c:v>
                </c:pt>
                <c:pt idx="328">
                  <c:v>1.278824113735331E-2</c:v>
                </c:pt>
                <c:pt idx="329">
                  <c:v>2.1308640393349046E-9</c:v>
                </c:pt>
                <c:pt idx="330">
                  <c:v>2.1308640393349046E-9</c:v>
                </c:pt>
                <c:pt idx="331">
                  <c:v>1.2699438604240915E-2</c:v>
                </c:pt>
                <c:pt idx="332">
                  <c:v>1.2611314575629657E-2</c:v>
                </c:pt>
                <c:pt idx="333">
                  <c:v>2.1308640393349046E-9</c:v>
                </c:pt>
                <c:pt idx="334">
                  <c:v>2.1308640393349046E-9</c:v>
                </c:pt>
                <c:pt idx="335">
                  <c:v>1.2523863418599308E-2</c:v>
                </c:pt>
                <c:pt idx="336">
                  <c:v>1.243707955043752E-2</c:v>
                </c:pt>
                <c:pt idx="337">
                  <c:v>2.1308640393349046E-9</c:v>
                </c:pt>
                <c:pt idx="338">
                  <c:v>2.1308640393349046E-9</c:v>
                </c:pt>
                <c:pt idx="339">
                  <c:v>1.2350957438164898E-2</c:v>
                </c:pt>
                <c:pt idx="340">
                  <c:v>1.2265491598065437E-2</c:v>
                </c:pt>
                <c:pt idx="341">
                  <c:v>2.1308640393349046E-9</c:v>
                </c:pt>
                <c:pt idx="342">
                  <c:v>2.1308640393349046E-9</c:v>
                </c:pt>
                <c:pt idx="343">
                  <c:v>1.2180676595221349E-2</c:v>
                </c:pt>
                <c:pt idx="344">
                  <c:v>1.2096507043052505E-2</c:v>
                </c:pt>
                <c:pt idx="345">
                  <c:v>2.1308640393349046E-9</c:v>
                </c:pt>
                <c:pt idx="346">
                  <c:v>2.1308640393349046E-9</c:v>
                </c:pt>
                <c:pt idx="347">
                  <c:v>1.2012977602860374E-2</c:v>
                </c:pt>
                <c:pt idx="348">
                  <c:v>1.1930082983376594E-2</c:v>
                </c:pt>
                <c:pt idx="349">
                  <c:v>2.1308640393349046E-9</c:v>
                </c:pt>
                <c:pt idx="350">
                  <c:v>2.1308640393349046E-9</c:v>
                </c:pt>
                <c:pt idx="351">
                  <c:v>1.1847817940315929E-2</c:v>
                </c:pt>
                <c:pt idx="352">
                  <c:v>1.1766177275933527E-2</c:v>
                </c:pt>
                <c:pt idx="353">
                  <c:v>2.1308640393349046E-9</c:v>
                </c:pt>
                <c:pt idx="354">
                  <c:v>2.1308640393349046E-9</c:v>
                </c:pt>
                <c:pt idx="355">
                  <c:v>1.1685155838586665E-2</c:v>
                </c:pt>
                <c:pt idx="356">
                  <c:v>1.1604748522300727E-2</c:v>
                </c:pt>
                <c:pt idx="357">
                  <c:v>2.1308640393349046E-9</c:v>
                </c:pt>
                <c:pt idx="358">
                  <c:v>2.1308640393349046E-9</c:v>
                </c:pt>
                <c:pt idx="359">
                  <c:v>1.1524950266339663E-2</c:v>
                </c:pt>
                <c:pt idx="360">
                  <c:v>1.1445756054780371E-2</c:v>
                </c:pt>
                <c:pt idx="361">
                  <c:v>2.1308640393349046E-9</c:v>
                </c:pt>
                <c:pt idx="362">
                  <c:v>2.1308640393349046E-9</c:v>
                </c:pt>
                <c:pt idx="363">
                  <c:v>1.1367160916091315E-2</c:v>
                </c:pt>
                <c:pt idx="364">
                  <c:v>1.128915992271569E-2</c:v>
                </c:pt>
                <c:pt idx="365">
                  <c:v>2.1308640393349046E-9</c:v>
                </c:pt>
                <c:pt idx="366">
                  <c:v>2.1308640393349046E-9</c:v>
                </c:pt>
                <c:pt idx="367">
                  <c:v>1.1211748190658153E-2</c:v>
                </c:pt>
                <c:pt idx="368">
                  <c:v>1.1134920879075855E-2</c:v>
                </c:pt>
                <c:pt idx="369">
                  <c:v>2.1308640393349046E-9</c:v>
                </c:pt>
                <c:pt idx="370">
                  <c:v>2.1308640393349046E-9</c:v>
                </c:pt>
                <c:pt idx="371">
                  <c:v>1.1058673189873702E-2</c:v>
                </c:pt>
                <c:pt idx="372">
                  <c:v>1.0983000367303E-2</c:v>
                </c:pt>
                <c:pt idx="373">
                  <c:v>2.1308640393349046E-9</c:v>
                </c:pt>
                <c:pt idx="374">
                  <c:v>2.1308640393349046E-9</c:v>
                </c:pt>
                <c:pt idx="375">
                  <c:v>1.0907897697564914E-2</c:v>
                </c:pt>
                <c:pt idx="376">
                  <c:v>1.0833360508416903E-2</c:v>
                </c:pt>
                <c:pt idx="377">
                  <c:v>2.1308640393349046E-9</c:v>
                </c:pt>
                <c:pt idx="378">
                  <c:v>2.1308640393349046E-9</c:v>
                </c:pt>
                <c:pt idx="379">
                  <c:v>1.0759384168783611E-2</c:v>
                </c:pt>
                <c:pt idx="380">
                  <c:v>1.0685964088371566E-2</c:v>
                </c:pt>
                <c:pt idx="381">
                  <c:v>2.1308640393349046E-9</c:v>
                </c:pt>
                <c:pt idx="382">
                  <c:v>2.1308640393349046E-9</c:v>
                </c:pt>
                <c:pt idx="383">
                  <c:v>1.0613095717287305E-2</c:v>
                </c:pt>
                <c:pt idx="384">
                  <c:v>1.054077454565963E-2</c:v>
                </c:pt>
                <c:pt idx="385">
                  <c:v>2.1308640393349046E-9</c:v>
                </c:pt>
                <c:pt idx="386">
                  <c:v>2.1308640393349046E-9</c:v>
                </c:pt>
                <c:pt idx="387">
                  <c:v>1.0468996103265064E-2</c:v>
                </c:pt>
                <c:pt idx="388">
                  <c:v>1.0397755959157894E-2</c:v>
                </c:pt>
                <c:pt idx="389">
                  <c:v>2.1308640393349046E-9</c:v>
                </c:pt>
                <c:pt idx="390">
                  <c:v>2.1308640393349046E-9</c:v>
                </c:pt>
                <c:pt idx="391">
                  <c:v>1.0327049721302705E-2</c:v>
                </c:pt>
                <c:pt idx="392">
                  <c:v>1.0256873036211249E-2</c:v>
                </c:pt>
                <c:pt idx="393">
                  <c:v>2.1308640393349046E-9</c:v>
                </c:pt>
                <c:pt idx="394">
                  <c:v>2.1308640393349046E-9</c:v>
                </c:pt>
                <c:pt idx="395">
                  <c:v>1.018722158858287E-2</c:v>
                </c:pt>
                <c:pt idx="396">
                  <c:v>1.0118091100948044E-2</c:v>
                </c:pt>
                <c:pt idx="397">
                  <c:v>2.1308640393349046E-9</c:v>
                </c:pt>
                <c:pt idx="398">
                  <c:v>2.1308640393349046E-9</c:v>
                </c:pt>
                <c:pt idx="399">
                  <c:v>1.0049477333315791E-2</c:v>
                </c:pt>
                <c:pt idx="400">
                  <c:v>9.9813760828242493E-3</c:v>
                </c:pt>
                <c:pt idx="401">
                  <c:v>2.1308640393349046E-9</c:v>
                </c:pt>
                <c:pt idx="402">
                  <c:v>2.1308640393349046E-9</c:v>
                </c:pt>
                <c:pt idx="403">
                  <c:v>9.9137831833949648E-3</c:v>
                </c:pt>
                <c:pt idx="404">
                  <c:v>9.8466945053902362E-3</c:v>
                </c:pt>
                <c:pt idx="405">
                  <c:v>2.1308640393349046E-9</c:v>
                </c:pt>
                <c:pt idx="406">
                  <c:v>2.1308640393349046E-9</c:v>
                </c:pt>
                <c:pt idx="407">
                  <c:v>9.780105955274147E-3</c:v>
                </c:pt>
                <c:pt idx="408">
                  <c:v>9.7140134752766311E-3</c:v>
                </c:pt>
                <c:pt idx="409">
                  <c:v>2.1308640393349046E-9</c:v>
                </c:pt>
                <c:pt idx="410">
                  <c:v>2.1308640393349046E-9</c:v>
                </c:pt>
                <c:pt idx="411">
                  <c:v>9.6484130430609192E-3</c:v>
                </c:pt>
                <c:pt idx="412">
                  <c:v>9.5833006713943614E-3</c:v>
                </c:pt>
                <c:pt idx="413">
                  <c:v>2.1308640393349046E-9</c:v>
                </c:pt>
                <c:pt idx="414">
                  <c:v>2.1308640393349046E-9</c:v>
                </c:pt>
                <c:pt idx="415">
                  <c:v>9.5186724078222887E-3</c:v>
                </c:pt>
                <c:pt idx="416">
                  <c:v>9.4545243343451078E-3</c:v>
                </c:pt>
                <c:pt idx="417">
                  <c:v>2.1308640393349046E-9</c:v>
                </c:pt>
                <c:pt idx="418">
                  <c:v>2.1308640393349046E-9</c:v>
                </c:pt>
                <c:pt idx="419">
                  <c:v>9.3908525670985364E-3</c:v>
                </c:pt>
                <c:pt idx="420">
                  <c:v>9.3276532560371099E-3</c:v>
                </c:pt>
                <c:pt idx="421">
                  <c:v>2.1308640393349046E-9</c:v>
                </c:pt>
                <c:pt idx="422">
                  <c:v>2.1308640393349046E-9</c:v>
                </c:pt>
                <c:pt idx="423">
                  <c:v>9.2649225846204719E-3</c:v>
                </c:pt>
                <c:pt idx="424">
                  <c:v>9.2026567695030551E-3</c:v>
                </c:pt>
                <c:pt idx="425">
                  <c:v>2.1308640393349046E-9</c:v>
                </c:pt>
                <c:pt idx="426">
                  <c:v>2.1308640393349046E-9</c:v>
                </c:pt>
                <c:pt idx="427">
                  <c:v>9.1408520602265942E-3</c:v>
                </c:pt>
                <c:pt idx="428">
                  <c:v>9.0795047389155576E-3</c:v>
                </c:pt>
                <c:pt idx="429">
                  <c:v>2.1308640393349046E-9</c:v>
                </c:pt>
                <c:pt idx="430">
                  <c:v>2.1308640393349046E-9</c:v>
                </c:pt>
                <c:pt idx="431">
                  <c:v>9.0186111199758636E-3</c:v>
                </c:pt>
                <c:pt idx="432">
                  <c:v>8.9581675497961283E-3</c:v>
                </c:pt>
                <c:pt idx="433">
                  <c:v>2.1308640393349046E-9</c:v>
                </c:pt>
                <c:pt idx="434">
                  <c:v>2.1308640393349046E-9</c:v>
                </c:pt>
                <c:pt idx="435">
                  <c:v>8.8981704064521813E-3</c:v>
                </c:pt>
                <c:pt idx="436">
                  <c:v>8.8386160994141736E-3</c:v>
                </c:pt>
                <c:pt idx="437">
                  <c:v>2.1308640393349046E-9</c:v>
                </c:pt>
                <c:pt idx="438">
                  <c:v>2.1308640393349046E-9</c:v>
                </c:pt>
                <c:pt idx="439">
                  <c:v>8.7795010692567361E-3</c:v>
                </c:pt>
                <c:pt idx="440">
                  <c:v>8.7208217873718623E-3</c:v>
                </c:pt>
                <c:pt idx="441">
                  <c:v>2.1308640393349046E-9</c:v>
                </c:pt>
                <c:pt idx="442">
                  <c:v>2.1308640393349046E-9</c:v>
                </c:pt>
                <c:pt idx="443">
                  <c:v>8.662574755684542E-3</c:v>
                </c:pt>
                <c:pt idx="444">
                  <c:v>8.6047565063712347E-3</c:v>
                </c:pt>
                <c:pt idx="445">
                  <c:v>2.1308640393349046E-9</c:v>
                </c:pt>
                <c:pt idx="446">
                  <c:v>2.1308640393349046E-9</c:v>
                </c:pt>
                <c:pt idx="447">
                  <c:v>8.5473636015811396E-3</c:v>
                </c:pt>
                <c:pt idx="448">
                  <c:v>8.4903926331600064E-3</c:v>
                </c:pt>
                <c:pt idx="449">
                  <c:v>2.1308640393349046E-9</c:v>
                </c:pt>
                <c:pt idx="450">
                  <c:v>2.1308640393349046E-9</c:v>
                </c:pt>
                <c:pt idx="451">
                  <c:v>8.4338402223765856E-3</c:v>
                </c:pt>
                <c:pt idx="452">
                  <c:v>8.3777030196521829E-3</c:v>
                </c:pt>
                <c:pt idx="453">
                  <c:v>2.1308640393349046E-9</c:v>
                </c:pt>
                <c:pt idx="454">
                  <c:v>2.1308640393349046E-9</c:v>
                </c:pt>
                <c:pt idx="455">
                  <c:v>8.3219777042921259E-3</c:v>
                </c:pt>
                <c:pt idx="456">
                  <c:v>8.266660984220478E-3</c:v>
                </c:pt>
                <c:pt idx="457">
                  <c:v>2.1308640393349046E-9</c:v>
                </c:pt>
                <c:pt idx="458">
                  <c:v>2.1308640393349046E-9</c:v>
                </c:pt>
                <c:pt idx="459">
                  <c:v>8.2117495957169488E-3</c:v>
                </c:pt>
                <c:pt idx="460">
                  <c:v>8.1572403031564423E-3</c:v>
                </c:pt>
                <c:pt idx="461">
                  <c:v>2.1308640393349046E-9</c:v>
                </c:pt>
                <c:pt idx="462">
                  <c:v>2.1308640393349046E-9</c:v>
                </c:pt>
                <c:pt idx="463">
                  <c:v>8.1031298987512979E-3</c:v>
                </c:pt>
                <c:pt idx="464">
                  <c:v>8.049415202295622E-3</c:v>
                </c:pt>
                <c:pt idx="465">
                  <c:v>2.1308640393349046E-9</c:v>
                </c:pt>
                <c:pt idx="466">
                  <c:v>2.1308640393349046E-9</c:v>
                </c:pt>
                <c:pt idx="467">
                  <c:v>7.9960930609126301E-3</c:v>
                </c:pt>
                <c:pt idx="468">
                  <c:v>7.9431603488038238E-3</c:v>
                </c:pt>
                <c:pt idx="469">
                  <c:v>2.1308640393349046E-9</c:v>
                </c:pt>
                <c:pt idx="470">
                  <c:v>2.1308640393349046E-9</c:v>
                </c:pt>
                <c:pt idx="471">
                  <c:v>7.8906139670012893E-3</c:v>
                </c:pt>
                <c:pt idx="472">
                  <c:v>7.8384508431216925E-3</c:v>
                </c:pt>
                <c:pt idx="473">
                  <c:v>2.1308640393349046E-9</c:v>
                </c:pt>
                <c:pt idx="474">
                  <c:v>2.1308640393349046E-9</c:v>
                </c:pt>
                <c:pt idx="475">
                  <c:v>7.7866679311232008E-3</c:v>
                </c:pt>
                <c:pt idx="476">
                  <c:v>7.7352622110643584E-3</c:v>
                </c:pt>
                <c:pt idx="477">
                  <c:v>2.1308640393349046E-9</c:v>
                </c:pt>
                <c:pt idx="478">
                  <c:v>2.1308640393349046E-9</c:v>
                </c:pt>
                <c:pt idx="479">
                  <c:v>7.684230688865562E-3</c:v>
                </c:pt>
                <c:pt idx="480">
                  <c:v>7.6335703960727589E-3</c:v>
                </c:pt>
                <c:pt idx="481">
                  <c:v>2.1308640393349046E-9</c:v>
                </c:pt>
                <c:pt idx="482">
                  <c:v>2.1308640393349046E-9</c:v>
                </c:pt>
                <c:pt idx="483">
                  <c:v>7.5832783896232154E-3</c:v>
                </c:pt>
                <c:pt idx="484">
                  <c:v>7.5333517516140095E-3</c:v>
                </c:pt>
                <c:pt idx="485">
                  <c:v>2.1308640393349046E-9</c:v>
                </c:pt>
                <c:pt idx="486">
                  <c:v>2.1308640393349046E-9</c:v>
                </c:pt>
                <c:pt idx="487">
                  <c:v>7.4837875890721613E-3</c:v>
                </c:pt>
                <c:pt idx="488">
                  <c:v>7.4345830337276047E-3</c:v>
                </c:pt>
                <c:pt idx="489">
                  <c:v>2.1308640393349046E-9</c:v>
                </c:pt>
                <c:pt idx="490">
                  <c:v>2.1308640393349046E-9</c:v>
                </c:pt>
                <c:pt idx="491">
                  <c:v>7.3857352417876568E-3</c:v>
                </c:pt>
                <c:pt idx="492">
                  <c:v>7.3372413937144495E-3</c:v>
                </c:pt>
                <c:pt idx="493">
                  <c:v>2.1308640393349046E-9</c:v>
                </c:pt>
                <c:pt idx="494">
                  <c:v>2.1308640393349046E-9</c:v>
                </c:pt>
                <c:pt idx="495">
                  <c:v>7.2890986940037303E-3</c:v>
                </c:pt>
                <c:pt idx="496">
                  <c:v>7.241304370966305E-3</c:v>
                </c:pt>
                <c:pt idx="497">
                  <c:v>2.1308640393349046E-9</c:v>
                </c:pt>
                <c:pt idx="498">
                  <c:v>2.1308640393349046E-9</c:v>
                </c:pt>
                <c:pt idx="499">
                  <c:v>7.1938556765114414E-3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60-5248-AF39-53CFD9883FF7}"/>
            </c:ext>
          </c:extLst>
        </c:ser>
        <c:ser>
          <c:idx val="1"/>
          <c:order val="1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</a:p>
                </c:rich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A60-5248-AF39-53CFD9883FF7}"/>
                </c:ext>
              </c:extLst>
            </c:dLbl>
            <c:dLbl>
              <c:idx val="1"/>
              <c:layout>
                <c:manualLayout>
                  <c:x val="-5.7407874015748032E-2"/>
                  <c:y val="-1.350578248031496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Symbol" pitchFamily="2" charset="2"/>
                      </a:rPr>
                      <a:t>a</a:t>
                    </a:r>
                    <a:r>
                      <a:rPr lang="en-US"/>
                      <a:t>=0.05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A60-5248-AF39-53CFD9883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KW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2"/>
              <c:pt idx="0">
                <c:v>4.8815455399074743</c:v>
              </c:pt>
              <c:pt idx="1">
                <c:v>4.0602085286805289</c:v>
              </c:pt>
            </c:numLit>
          </c:xVal>
          <c:yVal>
            <c:numLit>
              <c:formatCode>General</c:formatCode>
              <c:ptCount val="2"/>
              <c:pt idx="0">
                <c:v>4.9906880414120891E-3</c:v>
              </c:pt>
              <c:pt idx="1">
                <c:v>1.4972064124236267E-2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A60-5248-AF39-53CFD9883FF7}"/>
            </c:ext>
          </c:extLst>
        </c:ser>
        <c:ser>
          <c:idx val="2"/>
          <c:order val="2"/>
          <c:tx>
            <c:v/>
          </c:tx>
          <c:spPr>
            <a:ln w="6350">
              <a:solidFill>
                <a:srgbClr val="000000"/>
              </a:solidFill>
              <a:prstDash val="sysDash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A60-5248-AF39-53CFD9883FF7}"/>
                </c:ext>
              </c:extLst>
            </c:dLbl>
            <c:dLbl>
              <c:idx val="1"/>
              <c:layout>
                <c:manualLayout>
                  <c:x val="1.230769230769219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F(crit)=3.239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A60-5248-AF39-53CFD9883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KW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2"/>
              <c:pt idx="0">
                <c:v>3.238871517453584</c:v>
              </c:pt>
              <c:pt idx="1">
                <c:v>3.238871517453584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8.5995369268918306E-2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A60-5248-AF39-53CFD9883FF7}"/>
            </c:ext>
          </c:extLst>
        </c:ser>
        <c:ser>
          <c:idx val="3"/>
          <c:order val="3"/>
          <c:tx>
            <c:v/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4"/>
              <c:spPr>
                <a:solidFill>
                  <a:srgbClr val="FF0000"/>
                </a:solidFill>
                <a:ln w="12700"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A60-5248-AF39-53CFD9883FF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 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A60-5248-AF39-53CFD9883FF7}"/>
                </c:ext>
              </c:extLst>
            </c:dLbl>
            <c:dLbl>
              <c:idx val="1"/>
              <c:layout>
                <c:manualLayout>
                  <c:x val="-1.23076923076923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F(obs)=0.845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A60-5248-AF39-53CFD9883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KW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2"/>
              <c:pt idx="0">
                <c:v>0.8448146854891001</c:v>
              </c:pt>
              <c:pt idx="1">
                <c:v>0.8448146854891001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0.52965539094685665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6A60-5248-AF39-53CFD9883FF7}"/>
            </c:ext>
          </c:extLst>
        </c:ser>
        <c:ser>
          <c:idx val="4"/>
          <c:order val="4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XLSTAT_20220506_011853_1_HID!xdata2</c:f>
              <c:numCache>
                <c:formatCode>General</c:formatCode>
                <c:ptCount val="500"/>
                <c:pt idx="0">
                  <c:v>1E-4</c:v>
                </c:pt>
                <c:pt idx="1">
                  <c:v>1.0705438968979899E-2</c:v>
                </c:pt>
                <c:pt idx="2">
                  <c:v>2.1310877937959799E-2</c:v>
                </c:pt>
                <c:pt idx="3">
                  <c:v>3.1916316906939704E-2</c:v>
                </c:pt>
                <c:pt idx="4">
                  <c:v>4.2521755875919602E-2</c:v>
                </c:pt>
                <c:pt idx="5">
                  <c:v>5.31271948448995E-2</c:v>
                </c:pt>
                <c:pt idx="6">
                  <c:v>6.3732633813879405E-2</c:v>
                </c:pt>
                <c:pt idx="7">
                  <c:v>7.4338072782859296E-2</c:v>
                </c:pt>
                <c:pt idx="8">
                  <c:v>8.4943511751839201E-2</c:v>
                </c:pt>
                <c:pt idx="9">
                  <c:v>9.5548950720819106E-2</c:v>
                </c:pt>
                <c:pt idx="10">
                  <c:v>0.106154389689799</c:v>
                </c:pt>
                <c:pt idx="11">
                  <c:v>0.1167598286587789</c:v>
                </c:pt>
                <c:pt idx="12">
                  <c:v>0.12736526762775879</c:v>
                </c:pt>
                <c:pt idx="13">
                  <c:v>0.13797070659673868</c:v>
                </c:pt>
                <c:pt idx="14">
                  <c:v>0.14857614556571858</c:v>
                </c:pt>
                <c:pt idx="15">
                  <c:v>0.15918158453469849</c:v>
                </c:pt>
                <c:pt idx="16">
                  <c:v>0.16978702350367839</c:v>
                </c:pt>
                <c:pt idx="17">
                  <c:v>0.18039246247265828</c:v>
                </c:pt>
                <c:pt idx="18">
                  <c:v>0.1909979014416382</c:v>
                </c:pt>
                <c:pt idx="19">
                  <c:v>0.20160334041061809</c:v>
                </c:pt>
                <c:pt idx="20">
                  <c:v>0.21220877937959798</c:v>
                </c:pt>
                <c:pt idx="21">
                  <c:v>0.2228142183485779</c:v>
                </c:pt>
                <c:pt idx="22">
                  <c:v>0.23341965731755779</c:v>
                </c:pt>
                <c:pt idx="23">
                  <c:v>0.24402509628653768</c:v>
                </c:pt>
                <c:pt idx="24">
                  <c:v>0.2546305352555176</c:v>
                </c:pt>
                <c:pt idx="25">
                  <c:v>0.26523597422449746</c:v>
                </c:pt>
                <c:pt idx="26">
                  <c:v>0.27584141319347738</c:v>
                </c:pt>
                <c:pt idx="27">
                  <c:v>0.2864468521624573</c:v>
                </c:pt>
                <c:pt idx="28">
                  <c:v>0.29705229113143716</c:v>
                </c:pt>
                <c:pt idx="29">
                  <c:v>0.30765773010041708</c:v>
                </c:pt>
                <c:pt idx="30">
                  <c:v>0.318263169069397</c:v>
                </c:pt>
                <c:pt idx="31">
                  <c:v>0.32886860803837686</c:v>
                </c:pt>
                <c:pt idx="32">
                  <c:v>0.33947404700735678</c:v>
                </c:pt>
                <c:pt idx="33">
                  <c:v>0.3500794859763367</c:v>
                </c:pt>
                <c:pt idx="34">
                  <c:v>0.36068492494531657</c:v>
                </c:pt>
                <c:pt idx="35">
                  <c:v>0.37129036391429648</c:v>
                </c:pt>
                <c:pt idx="36">
                  <c:v>0.3818958028832764</c:v>
                </c:pt>
                <c:pt idx="37">
                  <c:v>0.39250124185225627</c:v>
                </c:pt>
                <c:pt idx="38">
                  <c:v>0.40310668082123619</c:v>
                </c:pt>
                <c:pt idx="39">
                  <c:v>0.4137121197902161</c:v>
                </c:pt>
                <c:pt idx="40">
                  <c:v>0.42431755875919597</c:v>
                </c:pt>
                <c:pt idx="41">
                  <c:v>0.43492299772817589</c:v>
                </c:pt>
                <c:pt idx="42">
                  <c:v>0.44552843669715581</c:v>
                </c:pt>
                <c:pt idx="43">
                  <c:v>0.45613387566613567</c:v>
                </c:pt>
                <c:pt idx="44">
                  <c:v>0.46673931463511559</c:v>
                </c:pt>
                <c:pt idx="45">
                  <c:v>0.47734475360409551</c:v>
                </c:pt>
                <c:pt idx="46">
                  <c:v>0.48795019257307537</c:v>
                </c:pt>
                <c:pt idx="47">
                  <c:v>0.49855563154205529</c:v>
                </c:pt>
                <c:pt idx="48">
                  <c:v>0.50916107051103521</c:v>
                </c:pt>
                <c:pt idx="49">
                  <c:v>0.51976650948001513</c:v>
                </c:pt>
                <c:pt idx="50">
                  <c:v>0.53037194844899493</c:v>
                </c:pt>
                <c:pt idx="51">
                  <c:v>0.54097738741797485</c:v>
                </c:pt>
                <c:pt idx="52">
                  <c:v>0.55158282638695477</c:v>
                </c:pt>
                <c:pt idx="53">
                  <c:v>0.56218826535593469</c:v>
                </c:pt>
                <c:pt idx="54">
                  <c:v>0.57279370432491461</c:v>
                </c:pt>
                <c:pt idx="55">
                  <c:v>0.58339914329389453</c:v>
                </c:pt>
                <c:pt idx="56">
                  <c:v>0.59400458226287434</c:v>
                </c:pt>
                <c:pt idx="57">
                  <c:v>0.60461002123185426</c:v>
                </c:pt>
                <c:pt idx="58">
                  <c:v>0.61521546020083417</c:v>
                </c:pt>
                <c:pt idx="59">
                  <c:v>0.62582089916981409</c:v>
                </c:pt>
                <c:pt idx="60">
                  <c:v>0.63642633813879401</c:v>
                </c:pt>
                <c:pt idx="61">
                  <c:v>0.64703177710777393</c:v>
                </c:pt>
                <c:pt idx="62">
                  <c:v>0.65763721607675374</c:v>
                </c:pt>
                <c:pt idx="63">
                  <c:v>0.66824265504573366</c:v>
                </c:pt>
                <c:pt idx="64">
                  <c:v>0.67884809401471358</c:v>
                </c:pt>
                <c:pt idx="65">
                  <c:v>0.6894535329836935</c:v>
                </c:pt>
                <c:pt idx="66">
                  <c:v>0.70005897195267341</c:v>
                </c:pt>
                <c:pt idx="67">
                  <c:v>0.71066441092165322</c:v>
                </c:pt>
                <c:pt idx="68">
                  <c:v>0.72126984989063314</c:v>
                </c:pt>
                <c:pt idx="69">
                  <c:v>0.73187528885961306</c:v>
                </c:pt>
                <c:pt idx="70">
                  <c:v>0.74248072782859298</c:v>
                </c:pt>
                <c:pt idx="71">
                  <c:v>0.7530861667975729</c:v>
                </c:pt>
                <c:pt idx="72">
                  <c:v>0.76369160576655282</c:v>
                </c:pt>
                <c:pt idx="73">
                  <c:v>0.77429704473553262</c:v>
                </c:pt>
                <c:pt idx="74">
                  <c:v>0.78490248370451254</c:v>
                </c:pt>
                <c:pt idx="75">
                  <c:v>0.79550792267349246</c:v>
                </c:pt>
                <c:pt idx="76">
                  <c:v>0.80611336164247238</c:v>
                </c:pt>
                <c:pt idx="77">
                  <c:v>0.8167188006114523</c:v>
                </c:pt>
                <c:pt idx="78">
                  <c:v>0.82732423958043222</c:v>
                </c:pt>
                <c:pt idx="79">
                  <c:v>0.83792967854941203</c:v>
                </c:pt>
                <c:pt idx="80">
                  <c:v>0.84853511751839195</c:v>
                </c:pt>
                <c:pt idx="81">
                  <c:v>0.85914055648737186</c:v>
                </c:pt>
                <c:pt idx="82">
                  <c:v>0.86974599545635178</c:v>
                </c:pt>
                <c:pt idx="83">
                  <c:v>0.8803514344253317</c:v>
                </c:pt>
                <c:pt idx="84">
                  <c:v>0.89095687339431162</c:v>
                </c:pt>
                <c:pt idx="85">
                  <c:v>0.90156231236329143</c:v>
                </c:pt>
                <c:pt idx="86">
                  <c:v>0.91216775133227135</c:v>
                </c:pt>
                <c:pt idx="87">
                  <c:v>0.92277319030125127</c:v>
                </c:pt>
                <c:pt idx="88">
                  <c:v>0.93337862927023119</c:v>
                </c:pt>
                <c:pt idx="89">
                  <c:v>0.9439840682392111</c:v>
                </c:pt>
                <c:pt idx="90">
                  <c:v>0.95458950720819102</c:v>
                </c:pt>
                <c:pt idx="91">
                  <c:v>0.96519494617717083</c:v>
                </c:pt>
                <c:pt idx="92">
                  <c:v>0.97580038514615075</c:v>
                </c:pt>
                <c:pt idx="93">
                  <c:v>0.98640582411513067</c:v>
                </c:pt>
                <c:pt idx="94">
                  <c:v>0.99701126308411059</c:v>
                </c:pt>
                <c:pt idx="95">
                  <c:v>1.0076167020530904</c:v>
                </c:pt>
                <c:pt idx="96">
                  <c:v>1.0182221410220704</c:v>
                </c:pt>
                <c:pt idx="97">
                  <c:v>1.0288275799910502</c:v>
                </c:pt>
                <c:pt idx="98">
                  <c:v>1.0394330189600303</c:v>
                </c:pt>
                <c:pt idx="99">
                  <c:v>1.0500384579290101</c:v>
                </c:pt>
                <c:pt idx="100">
                  <c:v>1.0606438968979899</c:v>
                </c:pt>
                <c:pt idx="101">
                  <c:v>1.0712493358669699</c:v>
                </c:pt>
                <c:pt idx="102">
                  <c:v>1.0818547748359497</c:v>
                </c:pt>
                <c:pt idx="103">
                  <c:v>1.0924602138049297</c:v>
                </c:pt>
                <c:pt idx="104">
                  <c:v>1.1030656527739096</c:v>
                </c:pt>
                <c:pt idx="105">
                  <c:v>1.1136710917428894</c:v>
                </c:pt>
                <c:pt idx="106">
                  <c:v>1.1242765307118694</c:v>
                </c:pt>
                <c:pt idx="107">
                  <c:v>1.1348819696808492</c:v>
                </c:pt>
                <c:pt idx="108">
                  <c:v>1.1454874086498292</c:v>
                </c:pt>
                <c:pt idx="109">
                  <c:v>1.156092847618809</c:v>
                </c:pt>
                <c:pt idx="110">
                  <c:v>1.1666982865877891</c:v>
                </c:pt>
                <c:pt idx="111">
                  <c:v>1.1773037255567689</c:v>
                </c:pt>
                <c:pt idx="112">
                  <c:v>1.1879091645257487</c:v>
                </c:pt>
                <c:pt idx="113">
                  <c:v>1.1985146034947287</c:v>
                </c:pt>
                <c:pt idx="114">
                  <c:v>1.2091200424637085</c:v>
                </c:pt>
                <c:pt idx="115">
                  <c:v>1.2197254814326886</c:v>
                </c:pt>
                <c:pt idx="116">
                  <c:v>1.2303309204016684</c:v>
                </c:pt>
                <c:pt idx="117">
                  <c:v>1.2409363593706482</c:v>
                </c:pt>
                <c:pt idx="118">
                  <c:v>1.2515417983396282</c:v>
                </c:pt>
                <c:pt idx="119">
                  <c:v>1.262147237308608</c:v>
                </c:pt>
                <c:pt idx="120">
                  <c:v>1.272752676277588</c:v>
                </c:pt>
                <c:pt idx="121">
                  <c:v>1.2833581152465678</c:v>
                </c:pt>
                <c:pt idx="122">
                  <c:v>1.2939635542155479</c:v>
                </c:pt>
                <c:pt idx="123">
                  <c:v>1.3045689931845277</c:v>
                </c:pt>
                <c:pt idx="124">
                  <c:v>1.3151744321535075</c:v>
                </c:pt>
                <c:pt idx="125">
                  <c:v>1.3257798711224875</c:v>
                </c:pt>
                <c:pt idx="126">
                  <c:v>1.3363853100914673</c:v>
                </c:pt>
                <c:pt idx="127">
                  <c:v>1.3469907490604474</c:v>
                </c:pt>
                <c:pt idx="128">
                  <c:v>1.3575961880294272</c:v>
                </c:pt>
                <c:pt idx="129">
                  <c:v>1.368201626998407</c:v>
                </c:pt>
                <c:pt idx="130">
                  <c:v>1.378807065967387</c:v>
                </c:pt>
                <c:pt idx="131">
                  <c:v>1.3894125049363668</c:v>
                </c:pt>
                <c:pt idx="132">
                  <c:v>1.4000179439053468</c:v>
                </c:pt>
                <c:pt idx="133">
                  <c:v>1.4106233828743266</c:v>
                </c:pt>
                <c:pt idx="134">
                  <c:v>1.4212288218433065</c:v>
                </c:pt>
                <c:pt idx="135">
                  <c:v>1.4318342608122865</c:v>
                </c:pt>
                <c:pt idx="136">
                  <c:v>1.4424396997812663</c:v>
                </c:pt>
                <c:pt idx="137">
                  <c:v>1.4530451387502463</c:v>
                </c:pt>
                <c:pt idx="138">
                  <c:v>1.4636505777192261</c:v>
                </c:pt>
                <c:pt idx="139">
                  <c:v>1.4742560166882062</c:v>
                </c:pt>
                <c:pt idx="140">
                  <c:v>1.484861455657186</c:v>
                </c:pt>
                <c:pt idx="141">
                  <c:v>1.4954668946261658</c:v>
                </c:pt>
                <c:pt idx="142">
                  <c:v>1.5060723335951458</c:v>
                </c:pt>
                <c:pt idx="143">
                  <c:v>1.5166777725641256</c:v>
                </c:pt>
                <c:pt idx="144">
                  <c:v>1.5272832115331056</c:v>
                </c:pt>
                <c:pt idx="145">
                  <c:v>1.5378886505020855</c:v>
                </c:pt>
                <c:pt idx="146">
                  <c:v>1.5484940894710653</c:v>
                </c:pt>
                <c:pt idx="147">
                  <c:v>1.5590995284400453</c:v>
                </c:pt>
                <c:pt idx="148">
                  <c:v>1.5697049674090251</c:v>
                </c:pt>
                <c:pt idx="149">
                  <c:v>1.5803104063780051</c:v>
                </c:pt>
                <c:pt idx="150">
                  <c:v>1.5909158453469849</c:v>
                </c:pt>
                <c:pt idx="151">
                  <c:v>1.601521284315965</c:v>
                </c:pt>
                <c:pt idx="152">
                  <c:v>1.6121267232849448</c:v>
                </c:pt>
                <c:pt idx="153">
                  <c:v>1.6227321622539246</c:v>
                </c:pt>
                <c:pt idx="154">
                  <c:v>1.6333376012229046</c:v>
                </c:pt>
                <c:pt idx="155">
                  <c:v>1.6439430401918844</c:v>
                </c:pt>
                <c:pt idx="156">
                  <c:v>1.6545484791608644</c:v>
                </c:pt>
                <c:pt idx="157">
                  <c:v>1.6651539181298443</c:v>
                </c:pt>
                <c:pt idx="158">
                  <c:v>1.6757593570988241</c:v>
                </c:pt>
                <c:pt idx="159">
                  <c:v>1.6863647960678041</c:v>
                </c:pt>
                <c:pt idx="160">
                  <c:v>1.6969702350367839</c:v>
                </c:pt>
                <c:pt idx="161">
                  <c:v>1.7075756740057639</c:v>
                </c:pt>
                <c:pt idx="162">
                  <c:v>1.7181811129747437</c:v>
                </c:pt>
                <c:pt idx="163">
                  <c:v>1.7287865519437235</c:v>
                </c:pt>
                <c:pt idx="164">
                  <c:v>1.7393919909127036</c:v>
                </c:pt>
                <c:pt idx="165">
                  <c:v>1.7499974298816834</c:v>
                </c:pt>
                <c:pt idx="166">
                  <c:v>1.7606028688506634</c:v>
                </c:pt>
                <c:pt idx="167">
                  <c:v>1.7712083078196432</c:v>
                </c:pt>
                <c:pt idx="168">
                  <c:v>1.7818137467886233</c:v>
                </c:pt>
                <c:pt idx="169">
                  <c:v>1.7924191857576031</c:v>
                </c:pt>
                <c:pt idx="170">
                  <c:v>1.8030246247265829</c:v>
                </c:pt>
                <c:pt idx="171">
                  <c:v>1.8136300636955629</c:v>
                </c:pt>
                <c:pt idx="172">
                  <c:v>1.8242355026645427</c:v>
                </c:pt>
                <c:pt idx="173">
                  <c:v>1.8348409416335227</c:v>
                </c:pt>
                <c:pt idx="174">
                  <c:v>1.8454463806025025</c:v>
                </c:pt>
                <c:pt idx="175">
                  <c:v>1.8560518195714824</c:v>
                </c:pt>
                <c:pt idx="176">
                  <c:v>1.8666572585404624</c:v>
                </c:pt>
                <c:pt idx="177">
                  <c:v>1.8772626975094422</c:v>
                </c:pt>
                <c:pt idx="178">
                  <c:v>1.8878681364784222</c:v>
                </c:pt>
                <c:pt idx="179">
                  <c:v>1.898473575447402</c:v>
                </c:pt>
                <c:pt idx="180">
                  <c:v>1.9090790144163821</c:v>
                </c:pt>
                <c:pt idx="181">
                  <c:v>1.9196844533853619</c:v>
                </c:pt>
                <c:pt idx="182">
                  <c:v>1.9302898923543417</c:v>
                </c:pt>
                <c:pt idx="183">
                  <c:v>1.9408953313233217</c:v>
                </c:pt>
                <c:pt idx="184">
                  <c:v>1.9515007702923015</c:v>
                </c:pt>
                <c:pt idx="185">
                  <c:v>1.9621062092612815</c:v>
                </c:pt>
                <c:pt idx="186">
                  <c:v>1.9727116482302613</c:v>
                </c:pt>
                <c:pt idx="187">
                  <c:v>1.9833170871992412</c:v>
                </c:pt>
                <c:pt idx="188">
                  <c:v>1.9939225261682212</c:v>
                </c:pt>
                <c:pt idx="189">
                  <c:v>2.0045279651372012</c:v>
                </c:pt>
                <c:pt idx="190">
                  <c:v>2.015133404106181</c:v>
                </c:pt>
                <c:pt idx="191">
                  <c:v>2.0257388430751613</c:v>
                </c:pt>
                <c:pt idx="192">
                  <c:v>2.0363442820441411</c:v>
                </c:pt>
                <c:pt idx="193">
                  <c:v>2.0469497210131209</c:v>
                </c:pt>
                <c:pt idx="194">
                  <c:v>2.0575551599821007</c:v>
                </c:pt>
                <c:pt idx="195">
                  <c:v>2.0681605989510805</c:v>
                </c:pt>
                <c:pt idx="196">
                  <c:v>2.0787660379200608</c:v>
                </c:pt>
                <c:pt idx="197">
                  <c:v>2.0893714768890406</c:v>
                </c:pt>
                <c:pt idx="198">
                  <c:v>2.0999769158580204</c:v>
                </c:pt>
                <c:pt idx="199">
                  <c:v>2.1105823548270002</c:v>
                </c:pt>
                <c:pt idx="200">
                  <c:v>2.12118779379598</c:v>
                </c:pt>
                <c:pt idx="201">
                  <c:v>2.1317932327649602</c:v>
                </c:pt>
                <c:pt idx="202">
                  <c:v>2.1423986717339401</c:v>
                </c:pt>
                <c:pt idx="203">
                  <c:v>2.1530041107029199</c:v>
                </c:pt>
                <c:pt idx="204">
                  <c:v>2.1636095496718997</c:v>
                </c:pt>
                <c:pt idx="205">
                  <c:v>2.1742149886408795</c:v>
                </c:pt>
                <c:pt idx="206">
                  <c:v>2.1848204276098597</c:v>
                </c:pt>
                <c:pt idx="207">
                  <c:v>2.1954258665788395</c:v>
                </c:pt>
                <c:pt idx="208">
                  <c:v>2.2060313055478193</c:v>
                </c:pt>
                <c:pt idx="209">
                  <c:v>2.2166367445167992</c:v>
                </c:pt>
                <c:pt idx="210">
                  <c:v>2.227242183485779</c:v>
                </c:pt>
                <c:pt idx="211">
                  <c:v>2.2378476224547592</c:v>
                </c:pt>
                <c:pt idx="212">
                  <c:v>2.248453061423739</c:v>
                </c:pt>
                <c:pt idx="213">
                  <c:v>2.2590585003927188</c:v>
                </c:pt>
                <c:pt idx="214">
                  <c:v>2.2696639393616986</c:v>
                </c:pt>
                <c:pt idx="215">
                  <c:v>2.2802693783306789</c:v>
                </c:pt>
                <c:pt idx="216">
                  <c:v>2.2908748172996587</c:v>
                </c:pt>
                <c:pt idx="217">
                  <c:v>2.3014802562686385</c:v>
                </c:pt>
                <c:pt idx="218">
                  <c:v>2.3120856952376183</c:v>
                </c:pt>
                <c:pt idx="219">
                  <c:v>2.3226911342065981</c:v>
                </c:pt>
                <c:pt idx="220">
                  <c:v>2.3332965731755784</c:v>
                </c:pt>
                <c:pt idx="221">
                  <c:v>2.3439020121445582</c:v>
                </c:pt>
                <c:pt idx="222">
                  <c:v>2.354507451113538</c:v>
                </c:pt>
                <c:pt idx="223">
                  <c:v>2.3651128900825178</c:v>
                </c:pt>
                <c:pt idx="224">
                  <c:v>2.3757183290514976</c:v>
                </c:pt>
                <c:pt idx="225">
                  <c:v>2.3863237680204779</c:v>
                </c:pt>
                <c:pt idx="226">
                  <c:v>2.3969292069894577</c:v>
                </c:pt>
                <c:pt idx="227">
                  <c:v>2.4075346459584375</c:v>
                </c:pt>
                <c:pt idx="228">
                  <c:v>2.4181400849274173</c:v>
                </c:pt>
                <c:pt idx="229">
                  <c:v>2.4287455238963971</c:v>
                </c:pt>
                <c:pt idx="230">
                  <c:v>2.4393509628653773</c:v>
                </c:pt>
                <c:pt idx="231">
                  <c:v>2.4499564018343571</c:v>
                </c:pt>
                <c:pt idx="232">
                  <c:v>2.460561840803337</c:v>
                </c:pt>
                <c:pt idx="233">
                  <c:v>2.4711672797723168</c:v>
                </c:pt>
                <c:pt idx="234">
                  <c:v>2.4817727187412966</c:v>
                </c:pt>
                <c:pt idx="235">
                  <c:v>2.4923781577102768</c:v>
                </c:pt>
                <c:pt idx="236">
                  <c:v>2.5029835966792566</c:v>
                </c:pt>
                <c:pt idx="237">
                  <c:v>2.5135890356482364</c:v>
                </c:pt>
                <c:pt idx="238">
                  <c:v>2.5241944746172162</c:v>
                </c:pt>
                <c:pt idx="239">
                  <c:v>2.5347999135861961</c:v>
                </c:pt>
                <c:pt idx="240">
                  <c:v>2.5454053525551763</c:v>
                </c:pt>
                <c:pt idx="241">
                  <c:v>2.5560107915241561</c:v>
                </c:pt>
                <c:pt idx="242">
                  <c:v>2.5666162304931359</c:v>
                </c:pt>
                <c:pt idx="243">
                  <c:v>2.5772216694621157</c:v>
                </c:pt>
                <c:pt idx="244">
                  <c:v>2.587827108431096</c:v>
                </c:pt>
                <c:pt idx="245">
                  <c:v>2.5984325474000758</c:v>
                </c:pt>
                <c:pt idx="246">
                  <c:v>2.6090379863690556</c:v>
                </c:pt>
                <c:pt idx="247">
                  <c:v>2.6196434253380354</c:v>
                </c:pt>
                <c:pt idx="248">
                  <c:v>2.6302488643070152</c:v>
                </c:pt>
                <c:pt idx="249">
                  <c:v>2.6408543032759955</c:v>
                </c:pt>
                <c:pt idx="250">
                  <c:v>2.6514597422449753</c:v>
                </c:pt>
                <c:pt idx="251">
                  <c:v>2.6620651812139551</c:v>
                </c:pt>
                <c:pt idx="252">
                  <c:v>2.6726706201829349</c:v>
                </c:pt>
                <c:pt idx="253">
                  <c:v>2.6832760591519147</c:v>
                </c:pt>
                <c:pt idx="254">
                  <c:v>2.6938814981208949</c:v>
                </c:pt>
                <c:pt idx="255">
                  <c:v>2.7044869370898748</c:v>
                </c:pt>
                <c:pt idx="256">
                  <c:v>2.7150923760588546</c:v>
                </c:pt>
                <c:pt idx="257">
                  <c:v>2.7256978150278344</c:v>
                </c:pt>
                <c:pt idx="258">
                  <c:v>2.7363032539968142</c:v>
                </c:pt>
                <c:pt idx="259">
                  <c:v>2.7469086929657944</c:v>
                </c:pt>
                <c:pt idx="260">
                  <c:v>2.7575141319347742</c:v>
                </c:pt>
                <c:pt idx="261">
                  <c:v>2.768119570903754</c:v>
                </c:pt>
                <c:pt idx="262">
                  <c:v>2.7787250098727339</c:v>
                </c:pt>
                <c:pt idx="263">
                  <c:v>2.7893304488417137</c:v>
                </c:pt>
                <c:pt idx="264">
                  <c:v>2.7999358878106939</c:v>
                </c:pt>
                <c:pt idx="265">
                  <c:v>2.8105413267796737</c:v>
                </c:pt>
                <c:pt idx="266">
                  <c:v>2.8211467657486535</c:v>
                </c:pt>
                <c:pt idx="267">
                  <c:v>2.8317522047176333</c:v>
                </c:pt>
                <c:pt idx="268">
                  <c:v>2.8423576436866131</c:v>
                </c:pt>
                <c:pt idx="269">
                  <c:v>2.8529630826555934</c:v>
                </c:pt>
                <c:pt idx="270">
                  <c:v>2.8635685216245732</c:v>
                </c:pt>
                <c:pt idx="271">
                  <c:v>2.874173960593553</c:v>
                </c:pt>
                <c:pt idx="272">
                  <c:v>2.8847793995625328</c:v>
                </c:pt>
                <c:pt idx="273">
                  <c:v>2.8953848385315131</c:v>
                </c:pt>
                <c:pt idx="274">
                  <c:v>2.9059902775004929</c:v>
                </c:pt>
                <c:pt idx="275">
                  <c:v>2.9165957164694727</c:v>
                </c:pt>
                <c:pt idx="276">
                  <c:v>2.9272011554384525</c:v>
                </c:pt>
                <c:pt idx="277">
                  <c:v>2.9378065944074323</c:v>
                </c:pt>
                <c:pt idx="278">
                  <c:v>2.9484120333764126</c:v>
                </c:pt>
                <c:pt idx="279">
                  <c:v>2.9590174723453924</c:v>
                </c:pt>
                <c:pt idx="280">
                  <c:v>2.9696229113143722</c:v>
                </c:pt>
                <c:pt idx="281">
                  <c:v>2.980228350283352</c:v>
                </c:pt>
                <c:pt idx="282">
                  <c:v>2.9908337892523318</c:v>
                </c:pt>
                <c:pt idx="283">
                  <c:v>3.001439228221312</c:v>
                </c:pt>
                <c:pt idx="284">
                  <c:v>3.0120446671902918</c:v>
                </c:pt>
                <c:pt idx="285">
                  <c:v>3.0226501061592717</c:v>
                </c:pt>
                <c:pt idx="286">
                  <c:v>3.0332555451282515</c:v>
                </c:pt>
                <c:pt idx="287">
                  <c:v>3.0438609840972313</c:v>
                </c:pt>
                <c:pt idx="288">
                  <c:v>3.0544664230662115</c:v>
                </c:pt>
                <c:pt idx="289">
                  <c:v>3.0650718620351913</c:v>
                </c:pt>
                <c:pt idx="290">
                  <c:v>3.0756773010041711</c:v>
                </c:pt>
                <c:pt idx="291">
                  <c:v>3.0862827399731509</c:v>
                </c:pt>
                <c:pt idx="292">
                  <c:v>3.0968881789421308</c:v>
                </c:pt>
                <c:pt idx="293">
                  <c:v>3.107493617911111</c:v>
                </c:pt>
                <c:pt idx="294">
                  <c:v>3.1180990568800908</c:v>
                </c:pt>
                <c:pt idx="295">
                  <c:v>3.1287044958490706</c:v>
                </c:pt>
                <c:pt idx="296">
                  <c:v>3.1393099348180504</c:v>
                </c:pt>
                <c:pt idx="297">
                  <c:v>3.1499153737870302</c:v>
                </c:pt>
                <c:pt idx="298">
                  <c:v>3.1605208127560105</c:v>
                </c:pt>
                <c:pt idx="299">
                  <c:v>3.1711262517249903</c:v>
                </c:pt>
                <c:pt idx="300">
                  <c:v>3.1817316906939701</c:v>
                </c:pt>
                <c:pt idx="301">
                  <c:v>3.1923371296629499</c:v>
                </c:pt>
                <c:pt idx="302">
                  <c:v>3.2029425686319302</c:v>
                </c:pt>
                <c:pt idx="303">
                  <c:v>3.21354800760091</c:v>
                </c:pt>
                <c:pt idx="304">
                  <c:v>3.2241534465698898</c:v>
                </c:pt>
                <c:pt idx="305">
                  <c:v>3.2347588855388696</c:v>
                </c:pt>
                <c:pt idx="306">
                  <c:v>3.2453643245078494</c:v>
                </c:pt>
                <c:pt idx="307">
                  <c:v>3.2559697634768296</c:v>
                </c:pt>
                <c:pt idx="308">
                  <c:v>3.2665752024458095</c:v>
                </c:pt>
                <c:pt idx="309">
                  <c:v>3.2771806414147893</c:v>
                </c:pt>
                <c:pt idx="310">
                  <c:v>3.2877860803837691</c:v>
                </c:pt>
                <c:pt idx="311">
                  <c:v>3.2983915193527489</c:v>
                </c:pt>
                <c:pt idx="312">
                  <c:v>3.3089969583217291</c:v>
                </c:pt>
                <c:pt idx="313">
                  <c:v>3.3196023972907089</c:v>
                </c:pt>
                <c:pt idx="314">
                  <c:v>3.3302078362596887</c:v>
                </c:pt>
                <c:pt idx="315">
                  <c:v>3.3408132752286686</c:v>
                </c:pt>
                <c:pt idx="316">
                  <c:v>3.3514187141976484</c:v>
                </c:pt>
                <c:pt idx="317">
                  <c:v>3.3620241531666286</c:v>
                </c:pt>
                <c:pt idx="318">
                  <c:v>3.3726295921356084</c:v>
                </c:pt>
                <c:pt idx="319">
                  <c:v>3.3832350311045882</c:v>
                </c:pt>
                <c:pt idx="320">
                  <c:v>3.393840470073568</c:v>
                </c:pt>
                <c:pt idx="321">
                  <c:v>3.4044459090425478</c:v>
                </c:pt>
                <c:pt idx="322">
                  <c:v>3.4150513480115281</c:v>
                </c:pt>
                <c:pt idx="323">
                  <c:v>3.4256567869805079</c:v>
                </c:pt>
                <c:pt idx="324">
                  <c:v>3.4362622259494877</c:v>
                </c:pt>
                <c:pt idx="325">
                  <c:v>3.4468676649184675</c:v>
                </c:pt>
                <c:pt idx="326">
                  <c:v>3.4574731038874473</c:v>
                </c:pt>
                <c:pt idx="327">
                  <c:v>3.4680785428564276</c:v>
                </c:pt>
                <c:pt idx="328">
                  <c:v>3.4786839818254074</c:v>
                </c:pt>
                <c:pt idx="329">
                  <c:v>3.4892894207943872</c:v>
                </c:pt>
                <c:pt idx="330">
                  <c:v>3.499894859763367</c:v>
                </c:pt>
                <c:pt idx="331">
                  <c:v>3.5105002987323473</c:v>
                </c:pt>
                <c:pt idx="332">
                  <c:v>3.5211057377013271</c:v>
                </c:pt>
                <c:pt idx="333">
                  <c:v>3.5317111766703069</c:v>
                </c:pt>
                <c:pt idx="334">
                  <c:v>3.5423166156392867</c:v>
                </c:pt>
                <c:pt idx="335">
                  <c:v>3.5529220546082665</c:v>
                </c:pt>
                <c:pt idx="336">
                  <c:v>3.5635274935772467</c:v>
                </c:pt>
                <c:pt idx="337">
                  <c:v>3.5741329325462265</c:v>
                </c:pt>
                <c:pt idx="338">
                  <c:v>3.5847383715152064</c:v>
                </c:pt>
                <c:pt idx="339">
                  <c:v>3.5953438104841862</c:v>
                </c:pt>
                <c:pt idx="340">
                  <c:v>3.605949249453166</c:v>
                </c:pt>
                <c:pt idx="341">
                  <c:v>3.6165546884221462</c:v>
                </c:pt>
                <c:pt idx="342">
                  <c:v>3.627160127391126</c:v>
                </c:pt>
                <c:pt idx="343">
                  <c:v>3.6377655663601058</c:v>
                </c:pt>
                <c:pt idx="344">
                  <c:v>3.6483710053290856</c:v>
                </c:pt>
                <c:pt idx="345">
                  <c:v>3.6589764442980655</c:v>
                </c:pt>
                <c:pt idx="346">
                  <c:v>3.6695818832670457</c:v>
                </c:pt>
                <c:pt idx="347">
                  <c:v>3.6801873222360255</c:v>
                </c:pt>
                <c:pt idx="348">
                  <c:v>3.6907927612050053</c:v>
                </c:pt>
                <c:pt idx="349">
                  <c:v>3.7013982001739851</c:v>
                </c:pt>
                <c:pt idx="350">
                  <c:v>3.7120036391429649</c:v>
                </c:pt>
                <c:pt idx="351">
                  <c:v>3.7226090781119452</c:v>
                </c:pt>
                <c:pt idx="352">
                  <c:v>3.733214517080925</c:v>
                </c:pt>
                <c:pt idx="353">
                  <c:v>3.7438199560499048</c:v>
                </c:pt>
                <c:pt idx="354">
                  <c:v>3.7544253950188846</c:v>
                </c:pt>
                <c:pt idx="355">
                  <c:v>3.7650308339878644</c:v>
                </c:pt>
                <c:pt idx="356">
                  <c:v>3.7756362729568447</c:v>
                </c:pt>
                <c:pt idx="357">
                  <c:v>3.7862417119258245</c:v>
                </c:pt>
                <c:pt idx="358">
                  <c:v>3.7968471508948043</c:v>
                </c:pt>
                <c:pt idx="359">
                  <c:v>3.8074525898637841</c:v>
                </c:pt>
                <c:pt idx="360">
                  <c:v>3.8180580288327644</c:v>
                </c:pt>
                <c:pt idx="361">
                  <c:v>3.8286634678017442</c:v>
                </c:pt>
                <c:pt idx="362">
                  <c:v>3.839268906770724</c:v>
                </c:pt>
                <c:pt idx="363">
                  <c:v>3.8498743457397038</c:v>
                </c:pt>
                <c:pt idx="364">
                  <c:v>3.8604797847086836</c:v>
                </c:pt>
                <c:pt idx="365">
                  <c:v>3.8710852236776638</c:v>
                </c:pt>
                <c:pt idx="366">
                  <c:v>3.8816906626466436</c:v>
                </c:pt>
                <c:pt idx="367">
                  <c:v>3.8922961016156234</c:v>
                </c:pt>
                <c:pt idx="368">
                  <c:v>3.9029015405846033</c:v>
                </c:pt>
                <c:pt idx="369">
                  <c:v>3.9135069795535831</c:v>
                </c:pt>
                <c:pt idx="370">
                  <c:v>3.9241124185225633</c:v>
                </c:pt>
                <c:pt idx="371">
                  <c:v>3.9347178574915431</c:v>
                </c:pt>
                <c:pt idx="372">
                  <c:v>3.9453232964605229</c:v>
                </c:pt>
                <c:pt idx="373">
                  <c:v>3.9559287354295027</c:v>
                </c:pt>
                <c:pt idx="374">
                  <c:v>3.9665341743984825</c:v>
                </c:pt>
                <c:pt idx="375">
                  <c:v>3.9771396133674628</c:v>
                </c:pt>
                <c:pt idx="376">
                  <c:v>3.9877450523364426</c:v>
                </c:pt>
                <c:pt idx="377">
                  <c:v>3.9983504913054224</c:v>
                </c:pt>
                <c:pt idx="378">
                  <c:v>4.0089559302744018</c:v>
                </c:pt>
                <c:pt idx="379">
                  <c:v>4.019561369243382</c:v>
                </c:pt>
                <c:pt idx="380">
                  <c:v>4.0301668082123614</c:v>
                </c:pt>
                <c:pt idx="381">
                  <c:v>4.0407722471813416</c:v>
                </c:pt>
                <c:pt idx="382">
                  <c:v>4.0513776861503219</c:v>
                </c:pt>
                <c:pt idx="383">
                  <c:v>4.0619831251193013</c:v>
                </c:pt>
                <c:pt idx="384">
                  <c:v>4.0725885640882815</c:v>
                </c:pt>
                <c:pt idx="385">
                  <c:v>4.0831940030572609</c:v>
                </c:pt>
                <c:pt idx="386">
                  <c:v>4.0937994420262411</c:v>
                </c:pt>
                <c:pt idx="387">
                  <c:v>4.1044048809952214</c:v>
                </c:pt>
                <c:pt idx="388">
                  <c:v>4.1150103199642007</c:v>
                </c:pt>
                <c:pt idx="389">
                  <c:v>4.125615758933181</c:v>
                </c:pt>
                <c:pt idx="390">
                  <c:v>4.1362211979021604</c:v>
                </c:pt>
                <c:pt idx="391">
                  <c:v>4.1468266368711406</c:v>
                </c:pt>
                <c:pt idx="392">
                  <c:v>4.1574320758401209</c:v>
                </c:pt>
                <c:pt idx="393">
                  <c:v>4.1680375148091002</c:v>
                </c:pt>
                <c:pt idx="394">
                  <c:v>4.1786429537780805</c:v>
                </c:pt>
                <c:pt idx="395">
                  <c:v>4.1892483927470598</c:v>
                </c:pt>
                <c:pt idx="396">
                  <c:v>4.1998538317160401</c:v>
                </c:pt>
                <c:pt idx="397">
                  <c:v>4.2104592706850203</c:v>
                </c:pt>
                <c:pt idx="398">
                  <c:v>4.2210647096539997</c:v>
                </c:pt>
                <c:pt idx="399">
                  <c:v>4.23167014862298</c:v>
                </c:pt>
                <c:pt idx="400">
                  <c:v>4.2422755875919593</c:v>
                </c:pt>
                <c:pt idx="401">
                  <c:v>4.2528810265609396</c:v>
                </c:pt>
                <c:pt idx="402">
                  <c:v>4.2634864655299198</c:v>
                </c:pt>
                <c:pt idx="403">
                  <c:v>4.2740919044988992</c:v>
                </c:pt>
                <c:pt idx="404">
                  <c:v>4.2846973434678794</c:v>
                </c:pt>
                <c:pt idx="405">
                  <c:v>4.2953027824368588</c:v>
                </c:pt>
                <c:pt idx="406">
                  <c:v>4.3059082214058391</c:v>
                </c:pt>
                <c:pt idx="407">
                  <c:v>4.3165136603748193</c:v>
                </c:pt>
                <c:pt idx="408">
                  <c:v>4.3271190993437987</c:v>
                </c:pt>
                <c:pt idx="409">
                  <c:v>4.3377245383127789</c:v>
                </c:pt>
                <c:pt idx="410">
                  <c:v>4.3483299772817583</c:v>
                </c:pt>
                <c:pt idx="411">
                  <c:v>4.3589354162507385</c:v>
                </c:pt>
                <c:pt idx="412">
                  <c:v>4.3695408552197188</c:v>
                </c:pt>
                <c:pt idx="413">
                  <c:v>4.3801462941886982</c:v>
                </c:pt>
                <c:pt idx="414">
                  <c:v>4.3907517331576784</c:v>
                </c:pt>
                <c:pt idx="415">
                  <c:v>4.4013571721266578</c:v>
                </c:pt>
                <c:pt idx="416">
                  <c:v>4.411962611095638</c:v>
                </c:pt>
                <c:pt idx="417">
                  <c:v>4.4225680500646183</c:v>
                </c:pt>
                <c:pt idx="418">
                  <c:v>4.4331734890335976</c:v>
                </c:pt>
                <c:pt idx="419">
                  <c:v>4.4437789280025779</c:v>
                </c:pt>
                <c:pt idx="420">
                  <c:v>4.4543843669715573</c:v>
                </c:pt>
                <c:pt idx="421">
                  <c:v>4.4649898059405375</c:v>
                </c:pt>
                <c:pt idx="422">
                  <c:v>4.4755952449095178</c:v>
                </c:pt>
                <c:pt idx="423">
                  <c:v>4.4862006838784971</c:v>
                </c:pt>
                <c:pt idx="424">
                  <c:v>4.4968061228474774</c:v>
                </c:pt>
                <c:pt idx="425">
                  <c:v>4.5074115618164567</c:v>
                </c:pt>
                <c:pt idx="426">
                  <c:v>4.518017000785437</c:v>
                </c:pt>
                <c:pt idx="427">
                  <c:v>4.5286224397544173</c:v>
                </c:pt>
                <c:pt idx="428">
                  <c:v>4.5392278787233966</c:v>
                </c:pt>
                <c:pt idx="429">
                  <c:v>4.5498333176923769</c:v>
                </c:pt>
                <c:pt idx="430">
                  <c:v>4.5604387566613571</c:v>
                </c:pt>
                <c:pt idx="431">
                  <c:v>4.5710441956303365</c:v>
                </c:pt>
                <c:pt idx="432">
                  <c:v>4.5816496345993167</c:v>
                </c:pt>
                <c:pt idx="433">
                  <c:v>4.5922550735682961</c:v>
                </c:pt>
                <c:pt idx="434">
                  <c:v>4.6028605125372763</c:v>
                </c:pt>
                <c:pt idx="435">
                  <c:v>4.6134659515062566</c:v>
                </c:pt>
                <c:pt idx="436">
                  <c:v>4.624071390475236</c:v>
                </c:pt>
                <c:pt idx="437">
                  <c:v>4.6346768294442162</c:v>
                </c:pt>
                <c:pt idx="438">
                  <c:v>4.6452822684131956</c:v>
                </c:pt>
                <c:pt idx="439">
                  <c:v>4.6558877073821758</c:v>
                </c:pt>
                <c:pt idx="440">
                  <c:v>4.6664931463511561</c:v>
                </c:pt>
                <c:pt idx="441">
                  <c:v>4.6770985853201354</c:v>
                </c:pt>
                <c:pt idx="442">
                  <c:v>4.6877040242891157</c:v>
                </c:pt>
                <c:pt idx="443">
                  <c:v>4.6983094632580951</c:v>
                </c:pt>
                <c:pt idx="444">
                  <c:v>4.7089149022270753</c:v>
                </c:pt>
                <c:pt idx="445">
                  <c:v>4.7195203411960556</c:v>
                </c:pt>
                <c:pt idx="446">
                  <c:v>4.7301257801650349</c:v>
                </c:pt>
                <c:pt idx="447">
                  <c:v>4.7407312191340152</c:v>
                </c:pt>
                <c:pt idx="448">
                  <c:v>4.7513366581029945</c:v>
                </c:pt>
                <c:pt idx="449">
                  <c:v>4.7619420970719748</c:v>
                </c:pt>
                <c:pt idx="450">
                  <c:v>4.7725475360409551</c:v>
                </c:pt>
                <c:pt idx="451">
                  <c:v>4.7831529750099344</c:v>
                </c:pt>
                <c:pt idx="452">
                  <c:v>4.7937584139789147</c:v>
                </c:pt>
                <c:pt idx="453">
                  <c:v>4.804363852947894</c:v>
                </c:pt>
                <c:pt idx="454">
                  <c:v>4.8149692919168743</c:v>
                </c:pt>
                <c:pt idx="455">
                  <c:v>4.8255747308858545</c:v>
                </c:pt>
                <c:pt idx="456">
                  <c:v>4.8361801698548339</c:v>
                </c:pt>
                <c:pt idx="457">
                  <c:v>4.8467856088238142</c:v>
                </c:pt>
                <c:pt idx="458">
                  <c:v>4.8573910477927935</c:v>
                </c:pt>
                <c:pt idx="459">
                  <c:v>4.8679964867617738</c:v>
                </c:pt>
                <c:pt idx="460">
                  <c:v>4.878601925730754</c:v>
                </c:pt>
                <c:pt idx="461">
                  <c:v>4.8892073646997334</c:v>
                </c:pt>
                <c:pt idx="462">
                  <c:v>4.8998128036687136</c:v>
                </c:pt>
                <c:pt idx="463">
                  <c:v>4.910418242637693</c:v>
                </c:pt>
                <c:pt idx="464">
                  <c:v>4.9210236816066733</c:v>
                </c:pt>
                <c:pt idx="465">
                  <c:v>4.9316291205756535</c:v>
                </c:pt>
                <c:pt idx="466">
                  <c:v>4.9422345595446329</c:v>
                </c:pt>
                <c:pt idx="467">
                  <c:v>4.9528399985136131</c:v>
                </c:pt>
                <c:pt idx="468">
                  <c:v>4.9634454374825925</c:v>
                </c:pt>
                <c:pt idx="469">
                  <c:v>4.9740508764515727</c:v>
                </c:pt>
                <c:pt idx="470">
                  <c:v>4.984656315420553</c:v>
                </c:pt>
                <c:pt idx="471">
                  <c:v>4.9952617543895323</c:v>
                </c:pt>
                <c:pt idx="472">
                  <c:v>5.0058671933585126</c:v>
                </c:pt>
                <c:pt idx="473">
                  <c:v>5.016472632327492</c:v>
                </c:pt>
                <c:pt idx="474">
                  <c:v>5.0270780712964722</c:v>
                </c:pt>
                <c:pt idx="475">
                  <c:v>5.0376835102654525</c:v>
                </c:pt>
                <c:pt idx="476">
                  <c:v>5.0482889492344318</c:v>
                </c:pt>
                <c:pt idx="477">
                  <c:v>5.0588943882034121</c:v>
                </c:pt>
                <c:pt idx="478">
                  <c:v>5.0694998271723914</c:v>
                </c:pt>
                <c:pt idx="479">
                  <c:v>5.0801052661413717</c:v>
                </c:pt>
                <c:pt idx="480">
                  <c:v>5.090710705110352</c:v>
                </c:pt>
                <c:pt idx="481">
                  <c:v>5.1013161440793313</c:v>
                </c:pt>
                <c:pt idx="482">
                  <c:v>5.1119215830483116</c:v>
                </c:pt>
                <c:pt idx="483">
                  <c:v>5.1225270220172909</c:v>
                </c:pt>
                <c:pt idx="484">
                  <c:v>5.1331324609862712</c:v>
                </c:pt>
                <c:pt idx="485">
                  <c:v>5.1437378999552514</c:v>
                </c:pt>
                <c:pt idx="486">
                  <c:v>5.1543433389242308</c:v>
                </c:pt>
                <c:pt idx="487">
                  <c:v>5.1649487778932111</c:v>
                </c:pt>
                <c:pt idx="488">
                  <c:v>5.1755542168621913</c:v>
                </c:pt>
                <c:pt idx="489">
                  <c:v>5.1861596558311707</c:v>
                </c:pt>
                <c:pt idx="490">
                  <c:v>5.1967650948001509</c:v>
                </c:pt>
                <c:pt idx="491">
                  <c:v>5.2073705337691303</c:v>
                </c:pt>
                <c:pt idx="492">
                  <c:v>5.2179759727381105</c:v>
                </c:pt>
                <c:pt idx="493">
                  <c:v>5.2285814117070908</c:v>
                </c:pt>
                <c:pt idx="494">
                  <c:v>5.2391868506760702</c:v>
                </c:pt>
                <c:pt idx="495">
                  <c:v>5.2497922896450504</c:v>
                </c:pt>
                <c:pt idx="496">
                  <c:v>5.2603977286140298</c:v>
                </c:pt>
                <c:pt idx="497">
                  <c:v>5.27100316758301</c:v>
                </c:pt>
                <c:pt idx="498">
                  <c:v>5.2816086065519903</c:v>
                </c:pt>
                <c:pt idx="499">
                  <c:v>5.2922140455209696</c:v>
                </c:pt>
              </c:numCache>
            </c:numRef>
          </c:xVal>
          <c:yVal>
            <c:numRef>
              <c:f>XLSTAT_20220506_011853_1_HID!ydata2</c:f>
              <c:numCache>
                <c:formatCode>General</c:formatCode>
                <c:ptCount val="500"/>
                <c:pt idx="0">
                  <c:v>2.1680139621862958E-2</c:v>
                </c:pt>
                <c:pt idx="1">
                  <c:v>0.22012450095844566</c:v>
                </c:pt>
                <c:pt idx="2">
                  <c:v>0.30478046960839611</c:v>
                </c:pt>
                <c:pt idx="3">
                  <c:v>0.366040677743669</c:v>
                </c:pt>
                <c:pt idx="4">
                  <c:v>0.41464953770752427</c:v>
                </c:pt>
                <c:pt idx="5">
                  <c:v>0.45488615079436701</c:v>
                </c:pt>
                <c:pt idx="6">
                  <c:v>0.48900115031405755</c:v>
                </c:pt>
                <c:pt idx="7">
                  <c:v>0.51836444243272939</c:v>
                </c:pt>
                <c:pt idx="8">
                  <c:v>0.54389007738489525</c:v>
                </c:pt>
                <c:pt idx="9">
                  <c:v>0.56622791119875049</c:v>
                </c:pt>
                <c:pt idx="10">
                  <c:v>0.58586198486001384</c:v>
                </c:pt>
                <c:pt idx="11">
                  <c:v>0.60316589272375898</c:v>
                </c:pt>
                <c:pt idx="12">
                  <c:v>0.61843618328555705</c:v>
                </c:pt>
                <c:pt idx="13">
                  <c:v>0.63191363355178709</c:v>
                </c:pt>
                <c:pt idx="14">
                  <c:v>0.64379740664977581</c:v>
                </c:pt>
                <c:pt idx="15">
                  <c:v>0.6542548201128412</c:v>
                </c:pt>
                <c:pt idx="16">
                  <c:v>0.66342829332762709</c:v>
                </c:pt>
                <c:pt idx="17">
                  <c:v>0.67144041817984668</c:v>
                </c:pt>
                <c:pt idx="18">
                  <c:v>0.67839774341429848</c:v>
                </c:pt>
                <c:pt idx="19">
                  <c:v>0.68439365450471656</c:v>
                </c:pt>
                <c:pt idx="20">
                  <c:v>0.68951060306681744</c:v>
                </c:pt>
                <c:pt idx="21">
                  <c:v>0.69382185914437</c:v>
                </c:pt>
                <c:pt idx="22">
                  <c:v>0.69739290729253112</c:v>
                </c:pt>
                <c:pt idx="23">
                  <c:v>0.70028257250977666</c:v>
                </c:pt>
                <c:pt idx="24">
                  <c:v>0.70254393835117745</c:v>
                </c:pt>
                <c:pt idx="25">
                  <c:v>0.70422510310440778</c:v>
                </c:pt>
                <c:pt idx="26">
                  <c:v>0.70536980829477314</c:v>
                </c:pt>
                <c:pt idx="27">
                  <c:v>0.70601796545217055</c:v>
                </c:pt>
                <c:pt idx="28">
                  <c:v>0.70620610100532055</c:v>
                </c:pt>
                <c:pt idx="29">
                  <c:v>0.70596773469123741</c:v>
                </c:pt>
                <c:pt idx="30">
                  <c:v>0.70533370352255298</c:v>
                </c:pt>
                <c:pt idx="31">
                  <c:v>0.70433244082724722</c:v>
                </c:pt>
                <c:pt idx="32">
                  <c:v>0.70299021794457861</c:v>
                </c:pt>
                <c:pt idx="33">
                  <c:v>0.70133135467175123</c:v>
                </c:pt>
                <c:pt idx="34">
                  <c:v>0.6993784033967515</c:v>
                </c:pt>
                <c:pt idx="35">
                  <c:v>0.69715231094281582</c:v>
                </c:pt>
                <c:pt idx="36">
                  <c:v>0.69467256142989364</c:v>
                </c:pt>
                <c:pt idx="37">
                  <c:v>0.69195730288435831</c:v>
                </c:pt>
                <c:pt idx="38">
                  <c:v>0.6890234598672762</c:v>
                </c:pt>
                <c:pt idx="39">
                  <c:v>0.6858868340189096</c:v>
                </c:pt>
                <c:pt idx="40">
                  <c:v>0.68256219411415742</c:v>
                </c:pt>
                <c:pt idx="41">
                  <c:v>0.67906335697569342</c:v>
                </c:pt>
                <c:pt idx="42">
                  <c:v>0.67540326038753862</c:v>
                </c:pt>
                <c:pt idx="43">
                  <c:v>0.67159402898317211</c:v>
                </c:pt>
                <c:pt idx="44">
                  <c:v>0.6676470339419549</c:v>
                </c:pt>
                <c:pt idx="45">
                  <c:v>0.66357294721053961</c:v>
                </c:pt>
                <c:pt idx="46">
                  <c:v>0.65938179086760906</c:v>
                </c:pt>
                <c:pt idx="47">
                  <c:v>0.65508298216745642</c:v>
                </c:pt>
                <c:pt idx="48">
                  <c:v>0.65068537472780508</c:v>
                </c:pt>
                <c:pt idx="49">
                  <c:v>0.64619729626770894</c:v>
                </c:pt>
                <c:pt idx="50">
                  <c:v>0.64162658325055621</c:v>
                </c:pt>
                <c:pt idx="51">
                  <c:v>0.63698061274373674</c:v>
                </c:pt>
                <c:pt idx="52">
                  <c:v>0.63226633176919</c:v>
                </c:pt>
                <c:pt idx="53">
                  <c:v>0.62749028438681831</c:v>
                </c:pt>
                <c:pt idx="54">
                  <c:v>0.62265863672499822</c:v>
                </c:pt>
                <c:pt idx="55">
                  <c:v>0.61777720014823578</c:v>
                </c:pt>
                <c:pt idx="56">
                  <c:v>0.61285145273102459</c:v>
                </c:pt>
                <c:pt idx="57">
                  <c:v>0.60788655918869317</c:v>
                </c:pt>
                <c:pt idx="58">
                  <c:v>0.60288738939998654</c:v>
                </c:pt>
                <c:pt idx="59">
                  <c:v>0.59785853564208535</c:v>
                </c:pt>
                <c:pt idx="60">
                  <c:v>0.59280432864643118</c:v>
                </c:pt>
                <c:pt idx="61">
                  <c:v>0.58772885257283747</c:v>
                </c:pt>
                <c:pt idx="62">
                  <c:v>0.58263595898975207</c:v>
                </c:pt>
                <c:pt idx="63">
                  <c:v>0.57752927994003056</c:v>
                </c:pt>
                <c:pt idx="64">
                  <c:v>0.57241224016401848</c:v>
                </c:pt>
                <c:pt idx="65">
                  <c:v>0.56728806854502289</c:v>
                </c:pt>
                <c:pt idx="66">
                  <c:v>0.56215980883627192</c:v>
                </c:pt>
                <c:pt idx="67">
                  <c:v>0.55703032972311084</c:v>
                </c:pt>
                <c:pt idx="68">
                  <c:v>0.55190233426940261</c:v>
                </c:pt>
                <c:pt idx="69">
                  <c:v>0.54677836879279318</c:v>
                </c:pt>
                <c:pt idx="70">
                  <c:v>0.54166083120970188</c:v>
                </c:pt>
                <c:pt idx="71">
                  <c:v>0.53655197888736117</c:v>
                </c:pt>
                <c:pt idx="72">
                  <c:v>0.5314539360371815</c:v>
                </c:pt>
                <c:pt idx="73">
                  <c:v>0.52636870068083652</c:v>
                </c:pt>
                <c:pt idx="74">
                  <c:v>0.52129815121795764</c:v>
                </c:pt>
                <c:pt idx="75">
                  <c:v>0.51624405262201545</c:v>
                </c:pt>
                <c:pt idx="76">
                  <c:v>0.51120806228884041</c:v>
                </c:pt>
                <c:pt idx="77">
                  <c:v>0.50619173556038566</c:v>
                </c:pt>
                <c:pt idx="78">
                  <c:v>0.5011965309445614</c:v>
                </c:pt>
                <c:pt idx="79">
                  <c:v>0.4962238150504244</c:v>
                </c:pt>
                <c:pt idx="80">
                  <c:v>0.49127486725655628</c:v>
                </c:pt>
                <c:pt idx="81">
                  <c:v>0.48635088412916172</c:v>
                </c:pt>
                <c:pt idx="82">
                  <c:v>0.48145298360521316</c:v>
                </c:pt>
                <c:pt idx="83">
                  <c:v>0.47658220895486131</c:v>
                </c:pt>
                <c:pt idx="84">
                  <c:v>0.4717395325363693</c:v>
                </c:pt>
                <c:pt idx="85">
                  <c:v>0.46692585935581787</c:v>
                </c:pt>
                <c:pt idx="86">
                  <c:v>0.46214203044308633</c:v>
                </c:pt>
                <c:pt idx="87">
                  <c:v>0.45738882605474562</c:v>
                </c:pt>
                <c:pt idx="88">
                  <c:v>0.45266696871382833</c:v>
                </c:pt>
                <c:pt idx="89">
                  <c:v>0.44797712609576917</c:v>
                </c:pt>
                <c:pt idx="90">
                  <c:v>0.44331991376918178</c:v>
                </c:pt>
                <c:pt idx="91">
                  <c:v>0.43869589779960078</c:v>
                </c:pt>
                <c:pt idx="92">
                  <c:v>0.43410559722376507</c:v>
                </c:pt>
                <c:pt idx="93">
                  <c:v>0.42954948640156404</c:v>
                </c:pt>
                <c:pt idx="94">
                  <c:v>0.42502799725229506</c:v>
                </c:pt>
                <c:pt idx="95">
                  <c:v>0.42054152138148254</c:v>
                </c:pt>
                <c:pt idx="96">
                  <c:v>0.41609041210412057</c:v>
                </c:pt>
                <c:pt idx="97">
                  <c:v>0.41167498636983563</c:v>
                </c:pt>
                <c:pt idx="98">
                  <c:v>0.40729552659514068</c:v>
                </c:pt>
                <c:pt idx="99">
                  <c:v>0.4029522824076377</c:v>
                </c:pt>
                <c:pt idx="100">
                  <c:v>0.3986454723067489</c:v>
                </c:pt>
                <c:pt idx="101">
                  <c:v>0.39437528524526055</c:v>
                </c:pt>
                <c:pt idx="102">
                  <c:v>0.39014188213575635</c:v>
                </c:pt>
                <c:pt idx="103">
                  <c:v>0.38594539728573157</c:v>
                </c:pt>
                <c:pt idx="104">
                  <c:v>0.38178593976501518</c:v>
                </c:pt>
                <c:pt idx="105">
                  <c:v>0.37766359470887195</c:v>
                </c:pt>
                <c:pt idx="106">
                  <c:v>0.3735784245600054</c:v>
                </c:pt>
                <c:pt idx="107">
                  <c:v>0.36953047025248142</c:v>
                </c:pt>
                <c:pt idx="108">
                  <c:v>0.36551975234043355</c:v>
                </c:pt>
                <c:pt idx="109">
                  <c:v>0.36154627207424961</c:v>
                </c:pt>
                <c:pt idx="110">
                  <c:v>0.35761001242680446</c:v>
                </c:pt>
                <c:pt idx="111">
                  <c:v>0.35371093907214191</c:v>
                </c:pt>
                <c:pt idx="112">
                  <c:v>0.34984900131890634</c:v>
                </c:pt>
                <c:pt idx="113">
                  <c:v>0.34602413300068668</c:v>
                </c:pt>
                <c:pt idx="114">
                  <c:v>0.34223625332532193</c:v>
                </c:pt>
                <c:pt idx="115">
                  <c:v>0.33848526768511894</c:v>
                </c:pt>
                <c:pt idx="116">
                  <c:v>0.33477106842982074</c:v>
                </c:pt>
                <c:pt idx="117">
                  <c:v>0.33109353560407928</c:v>
                </c:pt>
                <c:pt idx="118">
                  <c:v>0.32745253765108351</c:v>
                </c:pt>
                <c:pt idx="119">
                  <c:v>0.32384793208393053</c:v>
                </c:pt>
                <c:pt idx="120">
                  <c:v>0.320279566126215</c:v>
                </c:pt>
                <c:pt idx="121">
                  <c:v>0.31674727732327901</c:v>
                </c:pt>
                <c:pt idx="122">
                  <c:v>0.3132508941254501</c:v>
                </c:pt>
                <c:pt idx="123">
                  <c:v>0.30979023644456588</c:v>
                </c:pt>
                <c:pt idx="124">
                  <c:v>0.30636511618498935</c:v>
                </c:pt>
                <c:pt idx="125">
                  <c:v>0.3029753377502879</c:v>
                </c:pt>
                <c:pt idx="126">
                  <c:v>0.29962069852666279</c:v>
                </c:pt>
                <c:pt idx="127">
                  <c:v>0.29630098934418947</c:v>
                </c:pt>
                <c:pt idx="128">
                  <c:v>0.2930159949168657</c:v>
                </c:pt>
                <c:pt idx="129">
                  <c:v>0.28976549426240655</c:v>
                </c:pt>
                <c:pt idx="130">
                  <c:v>0.28654926110270779</c:v>
                </c:pt>
                <c:pt idx="131">
                  <c:v>0.28336706424582431</c:v>
                </c:pt>
                <c:pt idx="132">
                  <c:v>0.28021866795029632</c:v>
                </c:pt>
                <c:pt idx="133">
                  <c:v>0.27710383227259766</c:v>
                </c:pt>
                <c:pt idx="134">
                  <c:v>0.27402231339845545</c:v>
                </c:pt>
                <c:pt idx="135">
                  <c:v>0.27097386395875694</c:v>
                </c:pt>
                <c:pt idx="136">
                  <c:v>0.267958233330711</c:v>
                </c:pt>
                <c:pt idx="137">
                  <c:v>0.26497516792491915</c:v>
                </c:pt>
                <c:pt idx="138">
                  <c:v>0.26202441145898053</c:v>
                </c:pt>
                <c:pt idx="139">
                  <c:v>0.25910570521819509</c:v>
                </c:pt>
                <c:pt idx="140">
                  <c:v>0.25621878830396011</c:v>
                </c:pt>
                <c:pt idx="141">
                  <c:v>0.25336339787036916</c:v>
                </c:pt>
                <c:pt idx="142">
                  <c:v>0.25053926934954468</c:v>
                </c:pt>
                <c:pt idx="143">
                  <c:v>0.24774613666617953</c:v>
                </c:pt>
                <c:pt idx="144">
                  <c:v>0.24498373244177013</c:v>
                </c:pt>
                <c:pt idx="145">
                  <c:v>0.24225178818897317</c:v>
                </c:pt>
                <c:pt idx="146">
                  <c:v>0.23955003449652454</c:v>
                </c:pt>
                <c:pt idx="147">
                  <c:v>0.23687820120512132</c:v>
                </c:pt>
                <c:pt idx="148">
                  <c:v>0.23423601757465831</c:v>
                </c:pt>
                <c:pt idx="149">
                  <c:v>0.23162321244319642</c:v>
                </c:pt>
                <c:pt idx="150">
                  <c:v>0.22903951437801442</c:v>
                </c:pt>
                <c:pt idx="151">
                  <c:v>0.22648465181908428</c:v>
                </c:pt>
                <c:pt idx="152">
                  <c:v>0.22395835321530433</c:v>
                </c:pt>
                <c:pt idx="153">
                  <c:v>0.22146034715378929</c:v>
                </c:pt>
                <c:pt idx="154">
                  <c:v>0.21899036248253059</c:v>
                </c:pt>
                <c:pt idx="155">
                  <c:v>0.21654812842669863</c:v>
                </c:pt>
                <c:pt idx="156">
                  <c:v>0.214133374698871</c:v>
                </c:pt>
                <c:pt idx="157">
                  <c:v>0.21174583160343999</c:v>
                </c:pt>
                <c:pt idx="158">
                  <c:v>0.20938523013545826</c:v>
                </c:pt>
                <c:pt idx="159">
                  <c:v>0.20705130207415337</c:v>
                </c:pt>
                <c:pt idx="160">
                  <c:v>0.2047437800713493</c:v>
                </c:pt>
                <c:pt idx="161">
                  <c:v>0.20246239773500543</c:v>
                </c:pt>
                <c:pt idx="162">
                  <c:v>0.20020688970809453</c:v>
                </c:pt>
                <c:pt idx="163">
                  <c:v>0.19797699174300984</c:v>
                </c:pt>
                <c:pt idx="164">
                  <c:v>0.19577244077170322</c:v>
                </c:pt>
                <c:pt idx="165">
                  <c:v>0.19359297497173591</c:v>
                </c:pt>
                <c:pt idx="166">
                  <c:v>0.19143833382841521</c:v>
                </c:pt>
                <c:pt idx="167">
                  <c:v>0.18930825819319433</c:v>
                </c:pt>
                <c:pt idx="168">
                  <c:v>0.18720249033849448</c:v>
                </c:pt>
                <c:pt idx="169">
                  <c:v>0.18512077400910118</c:v>
                </c:pt>
                <c:pt idx="170">
                  <c:v>0.18306285447029119</c:v>
                </c:pt>
                <c:pt idx="171">
                  <c:v>0.18102847855282914</c:v>
                </c:pt>
                <c:pt idx="172">
                  <c:v>0.17901739469496772</c:v>
                </c:pt>
                <c:pt idx="173">
                  <c:v>0.17702935298159359</c:v>
                </c:pt>
                <c:pt idx="174">
                  <c:v>0.1750641051806327</c:v>
                </c:pt>
                <c:pt idx="175">
                  <c:v>0.17312140477684171</c:v>
                </c:pt>
                <c:pt idx="176">
                  <c:v>0.17120100700310445</c:v>
                </c:pt>
                <c:pt idx="177">
                  <c:v>0.16930266886933792</c:v>
                </c:pt>
                <c:pt idx="178">
                  <c:v>0.16742614918911614</c:v>
                </c:pt>
                <c:pt idx="179">
                  <c:v>0.16557120860411856</c:v>
                </c:pt>
                <c:pt idx="180">
                  <c:v>0.16373760960649353</c:v>
                </c:pt>
                <c:pt idx="181">
                  <c:v>0.16192511655923628</c:v>
                </c:pt>
                <c:pt idx="182">
                  <c:v>0.16013349571467045</c:v>
                </c:pt>
                <c:pt idx="183">
                  <c:v>0.15836251523111503</c:v>
                </c:pt>
                <c:pt idx="184">
                  <c:v>0.15661194518782573</c:v>
                </c:pt>
                <c:pt idx="185">
                  <c:v>0.15488155759828609</c:v>
                </c:pt>
                <c:pt idx="186">
                  <c:v>0.1531711264219246</c:v>
                </c:pt>
                <c:pt idx="187">
                  <c:v>0.15148042757433286</c:v>
                </c:pt>
                <c:pt idx="188">
                  <c:v>0.14980923893605386</c:v>
                </c:pt>
                <c:pt idx="189">
                  <c:v>0.14815734036000361</c:v>
                </c:pt>
                <c:pt idx="190">
                  <c:v>0.14652451367759847</c:v>
                </c:pt>
                <c:pt idx="191">
                  <c:v>0.14491054270364281</c:v>
                </c:pt>
                <c:pt idx="192">
                  <c:v>0.1433152132400376</c:v>
                </c:pt>
                <c:pt idx="193">
                  <c:v>0.14173831307836973</c:v>
                </c:pt>
                <c:pt idx="194">
                  <c:v>0.1401796320014336</c:v>
                </c:pt>
                <c:pt idx="195">
                  <c:v>0.13863896178373672</c:v>
                </c:pt>
                <c:pt idx="196">
                  <c:v>0.13711609619104301</c:v>
                </c:pt>
                <c:pt idx="197">
                  <c:v>0.13561083097899673</c:v>
                </c:pt>
                <c:pt idx="198">
                  <c:v>0.13412296389087625</c:v>
                </c:pt>
                <c:pt idx="199">
                  <c:v>0.132652294654523</c:v>
                </c:pt>
                <c:pt idx="200">
                  <c:v>0.13119862497848284</c:v>
                </c:pt>
                <c:pt idx="201">
                  <c:v>0.12976175854740482</c:v>
                </c:pt>
                <c:pt idx="202">
                  <c:v>0.12834150101673564</c:v>
                </c:pt>
                <c:pt idx="203">
                  <c:v>0.12693766000674633</c:v>
                </c:pt>
                <c:pt idx="204">
                  <c:v>0.12555004509592407</c:v>
                </c:pt>
                <c:pt idx="205">
                  <c:v>0.12417846781376875</c:v>
                </c:pt>
                <c:pt idx="206">
                  <c:v>0.12282274163302399</c:v>
                </c:pt>
                <c:pt idx="207">
                  <c:v>0.1214826819613746</c:v>
                </c:pt>
                <c:pt idx="208">
                  <c:v>0.1201581061326385</c:v>
                </c:pt>
                <c:pt idx="209">
                  <c:v>0.11884883339748631</c:v>
                </c:pt>
                <c:pt idx="210">
                  <c:v>0.1175546849137136</c:v>
                </c:pt>
                <c:pt idx="211">
                  <c:v>0.11627548373609083</c:v>
                </c:pt>
                <c:pt idx="212">
                  <c:v>0.11501105480582019</c:v>
                </c:pt>
                <c:pt idx="213">
                  <c:v>0.11376122493962056</c:v>
                </c:pt>
                <c:pt idx="214">
                  <c:v>0.11252582281846486</c:v>
                </c:pt>
                <c:pt idx="215">
                  <c:v>0.11130467897599328</c:v>
                </c:pt>
                <c:pt idx="216">
                  <c:v>0.11009762578662076</c:v>
                </c:pt>
                <c:pt idx="217">
                  <c:v>0.10890449745336307</c:v>
                </c:pt>
                <c:pt idx="218">
                  <c:v>0.10772512999539768</c:v>
                </c:pt>
                <c:pt idx="219">
                  <c:v>0.10655936123537922</c:v>
                </c:pt>
                <c:pt idx="220">
                  <c:v>0.10540703078652983</c:v>
                </c:pt>
                <c:pt idx="221">
                  <c:v>0.10426798003951636</c:v>
                </c:pt>
                <c:pt idx="222">
                  <c:v>0.1031420521491373</c:v>
                </c:pt>
                <c:pt idx="223">
                  <c:v>0.10202909202082869</c:v>
                </c:pt>
                <c:pt idx="224">
                  <c:v>0.1009289462970089</c:v>
                </c:pt>
                <c:pt idx="225">
                  <c:v>9.9841463343274733E-2</c:v>
                </c:pt>
                <c:pt idx="226">
                  <c:v>9.8766493234461641E-2</c:v>
                </c:pt>
                <c:pt idx="227">
                  <c:v>9.7703887740583348E-2</c:v>
                </c:pt>
                <c:pt idx="228">
                  <c:v>9.6653500312661095E-2</c:v>
                </c:pt>
                <c:pt idx="229">
                  <c:v>9.5615186068456773E-2</c:v>
                </c:pt>
                <c:pt idx="230">
                  <c:v>9.4588801778119208E-2</c:v>
                </c:pt>
                <c:pt idx="231">
                  <c:v>9.3574205849755968E-2</c:v>
                </c:pt>
                <c:pt idx="232">
                  <c:v>9.2571258314940244E-2</c:v>
                </c:pt>
                <c:pt idx="233">
                  <c:v>9.1579820814163534E-2</c:v>
                </c:pt>
                <c:pt idx="234">
                  <c:v>9.0599756582243479E-2</c:v>
                </c:pt>
                <c:pt idx="235">
                  <c:v>8.9630930433693592E-2</c:v>
                </c:pt>
                <c:pt idx="236">
                  <c:v>8.8673208748068971E-2</c:v>
                </c:pt>
                <c:pt idx="237">
                  <c:v>8.7726459455289077E-2</c:v>
                </c:pt>
                <c:pt idx="238">
                  <c:v>8.679055202095147E-2</c:v>
                </c:pt>
                <c:pt idx="239">
                  <c:v>8.5865357431639866E-2</c:v>
                </c:pt>
                <c:pt idx="240">
                  <c:v>8.4950748180237221E-2</c:v>
                </c:pt>
                <c:pt idx="241">
                  <c:v>8.4046598251245844E-2</c:v>
                </c:pt>
                <c:pt idx="242">
                  <c:v>8.3152783106126393E-2</c:v>
                </c:pt>
                <c:pt idx="243">
                  <c:v>8.2269179668657141E-2</c:v>
                </c:pt>
                <c:pt idx="244">
                  <c:v>8.1395666310322148E-2</c:v>
                </c:pt>
                <c:pt idx="245">
                  <c:v>8.0532122835732814E-2</c:v>
                </c:pt>
                <c:pt idx="246">
                  <c:v>7.9678430468087688E-2</c:v>
                </c:pt>
                <c:pt idx="247">
                  <c:v>7.8834471834677552E-2</c:v>
                </c:pt>
                <c:pt idx="248">
                  <c:v>7.8000130952435798E-2</c:v>
                </c:pt>
                <c:pt idx="249">
                  <c:v>7.7175293213544799E-2</c:v>
                </c:pt>
                <c:pt idx="250">
                  <c:v>7.6359845371096857E-2</c:v>
                </c:pt>
                <c:pt idx="251">
                  <c:v>7.5553675524817801E-2</c:v>
                </c:pt>
                <c:pt idx="252">
                  <c:v>7.4756673106853355E-2</c:v>
                </c:pt>
                <c:pt idx="253">
                  <c:v>7.3968728867624733E-2</c:v>
                </c:pt>
                <c:pt idx="254">
                  <c:v>7.3189734861756728E-2</c:v>
                </c:pt>
                <c:pt idx="255">
                  <c:v>7.2419584434078199E-2</c:v>
                </c:pt>
                <c:pt idx="256">
                  <c:v>7.165817220570142E-2</c:v>
                </c:pt>
                <c:pt idx="257">
                  <c:v>7.0905394060181939E-2</c:v>
                </c:pt>
                <c:pt idx="258">
                  <c:v>7.0161147129760515E-2</c:v>
                </c:pt>
                <c:pt idx="259">
                  <c:v>6.9425329781691192E-2</c:v>
                </c:pt>
                <c:pt idx="260">
                  <c:v>6.8697841604656681E-2</c:v>
                </c:pt>
                <c:pt idx="261">
                  <c:v>6.7978583395273004E-2</c:v>
                </c:pt>
                <c:pt idx="262">
                  <c:v>6.7267457144687154E-2</c:v>
                </c:pt>
                <c:pt idx="263">
                  <c:v>6.6564366025266927E-2</c:v>
                </c:pt>
                <c:pt idx="264">
                  <c:v>6.5869214377386673E-2</c:v>
                </c:pt>
                <c:pt idx="265">
                  <c:v>6.5181907696310451E-2</c:v>
                </c:pt>
                <c:pt idx="266">
                  <c:v>6.4502352619172462E-2</c:v>
                </c:pt>
                <c:pt idx="267">
                  <c:v>6.383045691205752E-2</c:v>
                </c:pt>
                <c:pt idx="268">
                  <c:v>6.316612945718332E-2</c:v>
                </c:pt>
                <c:pt idx="269">
                  <c:v>6.2509280240183374E-2</c:v>
                </c:pt>
                <c:pt idx="270">
                  <c:v>6.1859820337493786E-2</c:v>
                </c:pt>
                <c:pt idx="271">
                  <c:v>6.1217661903844159E-2</c:v>
                </c:pt>
                <c:pt idx="272">
                  <c:v>6.0582718159852875E-2</c:v>
                </c:pt>
                <c:pt idx="273">
                  <c:v>5.9954903379728142E-2</c:v>
                </c:pt>
                <c:pt idx="274">
                  <c:v>5.9334132879075525E-2</c:v>
                </c:pt>
                <c:pt idx="275">
                  <c:v>5.8720323002811818E-2</c:v>
                </c:pt>
                <c:pt idx="276">
                  <c:v>5.8113391113186488E-2</c:v>
                </c:pt>
                <c:pt idx="277">
                  <c:v>5.7513255577911274E-2</c:v>
                </c:pt>
                <c:pt idx="278">
                  <c:v>5.6919835758397569E-2</c:v>
                </c:pt>
                <c:pt idx="279">
                  <c:v>5.6333051998101166E-2</c:v>
                </c:pt>
                <c:pt idx="280">
                  <c:v>5.5752825610978198E-2</c:v>
                </c:pt>
                <c:pt idx="281">
                  <c:v>5.5179078870046791E-2</c:v>
                </c:pt>
                <c:pt idx="282">
                  <c:v>5.4611734996060417E-2</c:v>
                </c:pt>
                <c:pt idx="283">
                  <c:v>5.4050718146287938E-2</c:v>
                </c:pt>
                <c:pt idx="284">
                  <c:v>5.3495953403404045E-2</c:v>
                </c:pt>
                <c:pt idx="285">
                  <c:v>5.2947366764488246E-2</c:v>
                </c:pt>
                <c:pt idx="286">
                  <c:v>5.2404885130132299E-2</c:v>
                </c:pt>
                <c:pt idx="287">
                  <c:v>5.186843629365654E-2</c:v>
                </c:pt>
                <c:pt idx="288">
                  <c:v>5.1337948930434273E-2</c:v>
                </c:pt>
                <c:pt idx="289">
                  <c:v>5.0813352587325833E-2</c:v>
                </c:pt>
                <c:pt idx="290">
                  <c:v>5.0294577672218344E-2</c:v>
                </c:pt>
                <c:pt idx="291">
                  <c:v>4.9781555443674713E-2</c:v>
                </c:pt>
                <c:pt idx="292">
                  <c:v>4.9274218000689651E-2</c:v>
                </c:pt>
                <c:pt idx="293">
                  <c:v>4.8772498272552263E-2</c:v>
                </c:pt>
                <c:pt idx="294">
                  <c:v>4.8276330008815024E-2</c:v>
                </c:pt>
                <c:pt idx="295">
                  <c:v>4.7785647769369888E-2</c:v>
                </c:pt>
                <c:pt idx="296">
                  <c:v>4.7300386914628186E-2</c:v>
                </c:pt>
                <c:pt idx="297">
                  <c:v>4.6820483595807559E-2</c:v>
                </c:pt>
                <c:pt idx="298">
                  <c:v>4.6345874745321869E-2</c:v>
                </c:pt>
                <c:pt idx="299">
                  <c:v>4.5876498067276249E-2</c:v>
                </c:pt>
                <c:pt idx="300">
                  <c:v>4.5412292028064981E-2</c:v>
                </c:pt>
                <c:pt idx="301">
                  <c:v>4.4953195847072594E-2</c:v>
                </c:pt>
                <c:pt idx="302">
                  <c:v>4.4499149487476831E-2</c:v>
                </c:pt>
                <c:pt idx="303">
                  <c:v>4.405009364715385E-2</c:v>
                </c:pt>
                <c:pt idx="304">
                  <c:v>4.3605969749683483E-2</c:v>
                </c:pt>
                <c:pt idx="305">
                  <c:v>4.3166719935456635E-2</c:v>
                </c:pt>
                <c:pt idx="306">
                  <c:v>4.2732287052879785E-2</c:v>
                </c:pt>
                <c:pt idx="307">
                  <c:v>4.2302614649680381E-2</c:v>
                </c:pt>
                <c:pt idx="308">
                  <c:v>4.1877646964310171E-2</c:v>
                </c:pt>
                <c:pt idx="309">
                  <c:v>4.1457328917445517E-2</c:v>
                </c:pt>
                <c:pt idx="310">
                  <c:v>4.1041606103584913E-2</c:v>
                </c:pt>
                <c:pt idx="311">
                  <c:v>4.063042478274239E-2</c:v>
                </c:pt>
                <c:pt idx="312">
                  <c:v>4.0223731872236795E-2</c:v>
                </c:pt>
                <c:pt idx="313">
                  <c:v>3.9821474938574575E-2</c:v>
                </c:pt>
                <c:pt idx="314">
                  <c:v>3.9423602189427934E-2</c:v>
                </c:pt>
                <c:pt idx="315">
                  <c:v>3.9030062465704445E-2</c:v>
                </c:pt>
                <c:pt idx="316">
                  <c:v>3.8640805233709621E-2</c:v>
                </c:pt>
                <c:pt idx="317">
                  <c:v>3.8255780577401623E-2</c:v>
                </c:pt>
                <c:pt idx="318">
                  <c:v>3.7874939190735299E-2</c:v>
                </c:pt>
                <c:pt idx="319">
                  <c:v>3.7498232370097383E-2</c:v>
                </c:pt>
                <c:pt idx="320">
                  <c:v>3.71256120068299E-2</c:v>
                </c:pt>
                <c:pt idx="321">
                  <c:v>3.675703057984224E-2</c:v>
                </c:pt>
                <c:pt idx="322">
                  <c:v>3.6392441148311076E-2</c:v>
                </c:pt>
                <c:pt idx="323">
                  <c:v>3.6031797344466342E-2</c:v>
                </c:pt>
                <c:pt idx="324">
                  <c:v>3.5675053366463171E-2</c:v>
                </c:pt>
                <c:pt idx="325">
                  <c:v>3.5322163971339443E-2</c:v>
                </c:pt>
                <c:pt idx="326">
                  <c:v>3.4973084468057185E-2</c:v>
                </c:pt>
                <c:pt idx="327">
                  <c:v>3.4627770710627455E-2</c:v>
                </c:pt>
                <c:pt idx="328">
                  <c:v>3.4286179091317676E-2</c:v>
                </c:pt>
                <c:pt idx="329">
                  <c:v>3.3948266533941264E-2</c:v>
                </c:pt>
                <c:pt idx="330">
                  <c:v>3.3613990487227914E-2</c:v>
                </c:pt>
                <c:pt idx="331">
                  <c:v>3.3283308918273996E-2</c:v>
                </c:pt>
                <c:pt idx="332">
                  <c:v>3.2956180306073071E-2</c:v>
                </c:pt>
                <c:pt idx="333">
                  <c:v>3.26325636351237E-2</c:v>
                </c:pt>
                <c:pt idx="334">
                  <c:v>3.2312418389116436E-2</c:v>
                </c:pt>
                <c:pt idx="335">
                  <c:v>3.1995704544696711E-2</c:v>
                </c:pt>
                <c:pt idx="336">
                  <c:v>3.1682382565304416E-2</c:v>
                </c:pt>
                <c:pt idx="337">
                  <c:v>3.1372413395088984E-2</c:v>
                </c:pt>
                <c:pt idx="338">
                  <c:v>3.1065758452898436E-2</c:v>
                </c:pt>
                <c:pt idx="339">
                  <c:v>3.0762379626343084E-2</c:v>
                </c:pt>
                <c:pt idx="340">
                  <c:v>3.0462239265931137E-2</c:v>
                </c:pt>
                <c:pt idx="341">
                  <c:v>3.0165300179277633E-2</c:v>
                </c:pt>
                <c:pt idx="342">
                  <c:v>2.9871525625384192E-2</c:v>
                </c:pt>
                <c:pt idx="343">
                  <c:v>2.9580879308989467E-2</c:v>
                </c:pt>
                <c:pt idx="344">
                  <c:v>2.9293325374989309E-2</c:v>
                </c:pt>
                <c:pt idx="345">
                  <c:v>2.9008828402926894E-2</c:v>
                </c:pt>
                <c:pt idx="346">
                  <c:v>2.8727353401549686E-2</c:v>
                </c:pt>
                <c:pt idx="347">
                  <c:v>2.8448865803435874E-2</c:v>
                </c:pt>
                <c:pt idx="348">
                  <c:v>2.8173331459685595E-2</c:v>
                </c:pt>
                <c:pt idx="349">
                  <c:v>2.7900716634680224E-2</c:v>
                </c:pt>
                <c:pt idx="350">
                  <c:v>2.7630988000905007E-2</c:v>
                </c:pt>
                <c:pt idx="351">
                  <c:v>2.7364112633838467E-2</c:v>
                </c:pt>
                <c:pt idx="352">
                  <c:v>2.7100058006903387E-2</c:v>
                </c:pt>
                <c:pt idx="353">
                  <c:v>2.6838791986483028E-2</c:v>
                </c:pt>
                <c:pt idx="354">
                  <c:v>2.6580282826998057E-2</c:v>
                </c:pt>
                <c:pt idx="355">
                  <c:v>2.6324499166046011E-2</c:v>
                </c:pt>
                <c:pt idx="356">
                  <c:v>2.6071410019601865E-2</c:v>
                </c:pt>
                <c:pt idx="357">
                  <c:v>2.5820984777278153E-2</c:v>
                </c:pt>
                <c:pt idx="358">
                  <c:v>2.5573193197645418E-2</c:v>
                </c:pt>
                <c:pt idx="359">
                  <c:v>2.5328005403610913E-2</c:v>
                </c:pt>
                <c:pt idx="360">
                  <c:v>2.5085391877855689E-2</c:v>
                </c:pt>
                <c:pt idx="361">
                  <c:v>2.4845323458329568E-2</c:v>
                </c:pt>
                <c:pt idx="362">
                  <c:v>2.4607771333801973E-2</c:v>
                </c:pt>
                <c:pt idx="363">
                  <c:v>2.437270703946998E-2</c:v>
                </c:pt>
                <c:pt idx="364">
                  <c:v>2.4140102452620816E-2</c:v>
                </c:pt>
                <c:pt idx="365">
                  <c:v>2.3909929788350156E-2</c:v>
                </c:pt>
                <c:pt idx="366">
                  <c:v>2.3682161595333682E-2</c:v>
                </c:pt>
                <c:pt idx="367">
                  <c:v>2.3456770751652731E-2</c:v>
                </c:pt>
                <c:pt idx="368">
                  <c:v>2.3233730460672303E-2</c:v>
                </c:pt>
                <c:pt idx="369">
                  <c:v>2.3013014246971931E-2</c:v>
                </c:pt>
                <c:pt idx="370">
                  <c:v>2.2794595952327395E-2</c:v>
                </c:pt>
                <c:pt idx="371">
                  <c:v>2.2578449731744187E-2</c:v>
                </c:pt>
                <c:pt idx="372">
                  <c:v>2.2364550049540414E-2</c:v>
                </c:pt>
                <c:pt idx="373">
                  <c:v>2.2152871675480194E-2</c:v>
                </c:pt>
                <c:pt idx="374">
                  <c:v>2.1943389680955841E-2</c:v>
                </c:pt>
                <c:pt idx="375">
                  <c:v>2.173607943521861E-2</c:v>
                </c:pt>
                <c:pt idx="376">
                  <c:v>2.1530916601657214E-2</c:v>
                </c:pt>
                <c:pt idx="377">
                  <c:v>2.132787713412404E-2</c:v>
                </c:pt>
                <c:pt idx="378">
                  <c:v>2.1126937273307771E-2</c:v>
                </c:pt>
                <c:pt idx="379">
                  <c:v>2.0928073543152372E-2</c:v>
                </c:pt>
                <c:pt idx="380">
                  <c:v>2.0731262747321597E-2</c:v>
                </c:pt>
                <c:pt idx="381">
                  <c:v>2.0536481965708554E-2</c:v>
                </c:pt>
                <c:pt idx="382">
                  <c:v>2.0343708550989791E-2</c:v>
                </c:pt>
                <c:pt idx="383">
                  <c:v>2.0152920125223229E-2</c:v>
                </c:pt>
                <c:pt idx="384">
                  <c:v>1.996409457648959E-2</c:v>
                </c:pt>
                <c:pt idx="385">
                  <c:v>1.9777210055576575E-2</c:v>
                </c:pt>
                <c:pt idx="386">
                  <c:v>1.9592244972705342E-2</c:v>
                </c:pt>
                <c:pt idx="387">
                  <c:v>1.9409177994298862E-2</c:v>
                </c:pt>
                <c:pt idx="388">
                  <c:v>1.9227988039791422E-2</c:v>
                </c:pt>
                <c:pt idx="389">
                  <c:v>1.9048654278478922E-2</c:v>
                </c:pt>
                <c:pt idx="390">
                  <c:v>1.8871156126409383E-2</c:v>
                </c:pt>
                <c:pt idx="391">
                  <c:v>1.8695473243313152E-2</c:v>
                </c:pt>
                <c:pt idx="392">
                  <c:v>1.8521585529572237E-2</c:v>
                </c:pt>
                <c:pt idx="393">
                  <c:v>1.8349473123228807E-2</c:v>
                </c:pt>
                <c:pt idx="394">
                  <c:v>1.8179116397031132E-2</c:v>
                </c:pt>
                <c:pt idx="395">
                  <c:v>1.801049595551811E-2</c:v>
                </c:pt>
                <c:pt idx="396">
                  <c:v>1.7843592632140453E-2</c:v>
                </c:pt>
                <c:pt idx="397">
                  <c:v>1.7678387486418964E-2</c:v>
                </c:pt>
                <c:pt idx="398">
                  <c:v>1.7514861801139252E-2</c:v>
                </c:pt>
                <c:pt idx="399">
                  <c:v>1.7352997079581819E-2</c:v>
                </c:pt>
                <c:pt idx="400">
                  <c:v>1.7192775042788249E-2</c:v>
                </c:pt>
                <c:pt idx="401">
                  <c:v>1.7034177626861796E-2</c:v>
                </c:pt>
                <c:pt idx="402">
                  <c:v>1.6877186980302678E-2</c:v>
                </c:pt>
                <c:pt idx="403">
                  <c:v>1.6721785461377637E-2</c:v>
                </c:pt>
                <c:pt idx="404">
                  <c:v>1.6567955635522935E-2</c:v>
                </c:pt>
                <c:pt idx="405">
                  <c:v>1.6415680272780436E-2</c:v>
                </c:pt>
                <c:pt idx="406">
                  <c:v>1.6264942345266799E-2</c:v>
                </c:pt>
                <c:pt idx="407">
                  <c:v>1.6115725024674937E-2</c:v>
                </c:pt>
                <c:pt idx="408">
                  <c:v>1.5968011679807277E-2</c:v>
                </c:pt>
                <c:pt idx="409">
                  <c:v>1.5821785874140546E-2</c:v>
                </c:pt>
                <c:pt idx="410">
                  <c:v>1.5677031363422165E-2</c:v>
                </c:pt>
                <c:pt idx="411">
                  <c:v>1.5533732093296605E-2</c:v>
                </c:pt>
                <c:pt idx="412">
                  <c:v>1.5391872196962851E-2</c:v>
                </c:pt>
                <c:pt idx="413">
                  <c:v>1.525143599286129E-2</c:v>
                </c:pt>
                <c:pt idx="414">
                  <c:v>1.5112407982390363E-2</c:v>
                </c:pt>
                <c:pt idx="415">
                  <c:v>1.4974772847652584E-2</c:v>
                </c:pt>
                <c:pt idx="416">
                  <c:v>1.4838515449228805E-2</c:v>
                </c:pt>
                <c:pt idx="417">
                  <c:v>1.4703620823981649E-2</c:v>
                </c:pt>
                <c:pt idx="418">
                  <c:v>1.4570074182886548E-2</c:v>
                </c:pt>
                <c:pt idx="419">
                  <c:v>1.4437860908890571E-2</c:v>
                </c:pt>
                <c:pt idx="420">
                  <c:v>1.4306966554798566E-2</c:v>
                </c:pt>
                <c:pt idx="421">
                  <c:v>1.417737684118653E-2</c:v>
                </c:pt>
                <c:pt idx="422">
                  <c:v>1.4049077654341349E-2</c:v>
                </c:pt>
                <c:pt idx="423">
                  <c:v>1.3922055044227008E-2</c:v>
                </c:pt>
                <c:pt idx="424">
                  <c:v>1.3796295222476659E-2</c:v>
                </c:pt>
                <c:pt idx="425">
                  <c:v>1.3671784560410422E-2</c:v>
                </c:pt>
                <c:pt idx="426">
                  <c:v>1.3548509587078426E-2</c:v>
                </c:pt>
                <c:pt idx="427">
                  <c:v>1.3426456987328805E-2</c:v>
                </c:pt>
                <c:pt idx="428">
                  <c:v>1.3305613599900392E-2</c:v>
                </c:pt>
                <c:pt idx="429">
                  <c:v>1.3185966415539664E-2</c:v>
                </c:pt>
                <c:pt idx="430">
                  <c:v>1.306750257514161E-2</c:v>
                </c:pt>
                <c:pt idx="431">
                  <c:v>1.2950209367914743E-2</c:v>
                </c:pt>
                <c:pt idx="432">
                  <c:v>1.2834074229568783E-2</c:v>
                </c:pt>
                <c:pt idx="433">
                  <c:v>1.2719084740526236E-2</c:v>
                </c:pt>
                <c:pt idx="434">
                  <c:v>1.2605228624155758E-2</c:v>
                </c:pt>
                <c:pt idx="435">
                  <c:v>1.249249374502925E-2</c:v>
                </c:pt>
                <c:pt idx="436">
                  <c:v>1.2380868107200006E-2</c:v>
                </c:pt>
                <c:pt idx="437">
                  <c:v>1.227033985250355E-2</c:v>
                </c:pt>
                <c:pt idx="438">
                  <c:v>1.216089725887947E-2</c:v>
                </c:pt>
                <c:pt idx="439">
                  <c:v>1.2052528738715342E-2</c:v>
                </c:pt>
                <c:pt idx="440">
                  <c:v>1.1945222837210927E-2</c:v>
                </c:pt>
                <c:pt idx="441">
                  <c:v>1.1838968230763643E-2</c:v>
                </c:pt>
                <c:pt idx="442">
                  <c:v>1.1733753725374621E-2</c:v>
                </c:pt>
                <c:pt idx="443">
                  <c:v>1.1629568255074513E-2</c:v>
                </c:pt>
                <c:pt idx="444">
                  <c:v>1.1526400880369993E-2</c:v>
                </c:pt>
                <c:pt idx="445">
                  <c:v>1.1424240786709223E-2</c:v>
                </c:pt>
                <c:pt idx="446">
                  <c:v>1.1323077282967489E-2</c:v>
                </c:pt>
                <c:pt idx="447">
                  <c:v>1.1222899799951435E-2</c:v>
                </c:pt>
                <c:pt idx="448">
                  <c:v>1.1123697888922937E-2</c:v>
                </c:pt>
                <c:pt idx="449">
                  <c:v>1.1025461220140928E-2</c:v>
                </c:pt>
                <c:pt idx="450">
                  <c:v>1.0928179581422394E-2</c:v>
                </c:pt>
                <c:pt idx="451">
                  <c:v>1.0831842876721256E-2</c:v>
                </c:pt>
                <c:pt idx="452">
                  <c:v>1.073644112472521E-2</c:v>
                </c:pt>
                <c:pt idx="453">
                  <c:v>1.0641964457470536E-2</c:v>
                </c:pt>
                <c:pt idx="454">
                  <c:v>1.0548403118974174E-2</c:v>
                </c:pt>
                <c:pt idx="455">
                  <c:v>1.04557474638836E-2</c:v>
                </c:pt>
                <c:pt idx="456">
                  <c:v>1.0363987956142979E-2</c:v>
                </c:pt>
                <c:pt idx="457">
                  <c:v>1.0273115167677059E-2</c:v>
                </c:pt>
                <c:pt idx="458">
                  <c:v>1.0183119777091007E-2</c:v>
                </c:pt>
                <c:pt idx="459">
                  <c:v>1.0093992568387054E-2</c:v>
                </c:pt>
                <c:pt idx="460">
                  <c:v>1.000572442969736E-2</c:v>
                </c:pt>
                <c:pt idx="461">
                  <c:v>9.9183063520323425E-3</c:v>
                </c:pt>
                <c:pt idx="462">
                  <c:v>9.8317294280456189E-3</c:v>
                </c:pt>
                <c:pt idx="463">
                  <c:v>9.7459848508139654E-3</c:v>
                </c:pt>
                <c:pt idx="464">
                  <c:v>9.6610639126327152E-3</c:v>
                </c:pt>
                <c:pt idx="465">
                  <c:v>9.5769580038264773E-3</c:v>
                </c:pt>
                <c:pt idx="466">
                  <c:v>9.493658611574746E-3</c:v>
                </c:pt>
                <c:pt idx="467">
                  <c:v>9.4111573187523143E-3</c:v>
                </c:pt>
                <c:pt idx="468">
                  <c:v>9.3294458027844678E-3</c:v>
                </c:pt>
                <c:pt idx="469">
                  <c:v>9.2485158345160488E-3</c:v>
                </c:pt>
                <c:pt idx="470">
                  <c:v>9.168359277095417E-3</c:v>
                </c:pt>
                <c:pt idx="471">
                  <c:v>9.0889680848718433E-3</c:v>
                </c:pt>
                <c:pt idx="472">
                  <c:v>9.0103343023073285E-3</c:v>
                </c:pt>
                <c:pt idx="473">
                  <c:v>8.932450062901387E-3</c:v>
                </c:pt>
                <c:pt idx="474">
                  <c:v>8.855307588130041E-3</c:v>
                </c:pt>
                <c:pt idx="475">
                  <c:v>8.7788991863977425E-3</c:v>
                </c:pt>
                <c:pt idx="476">
                  <c:v>8.7032172520022169E-3</c:v>
                </c:pt>
                <c:pt idx="477">
                  <c:v>8.6282542641129781E-3</c:v>
                </c:pt>
                <c:pt idx="478">
                  <c:v>8.5540027857618686E-3</c:v>
                </c:pt>
                <c:pt idx="479">
                  <c:v>8.4804554628467275E-3</c:v>
                </c:pt>
                <c:pt idx="480">
                  <c:v>8.4076050231474738E-3</c:v>
                </c:pt>
                <c:pt idx="481">
                  <c:v>8.3354442753542195E-3</c:v>
                </c:pt>
                <c:pt idx="482">
                  <c:v>8.2639661081078449E-3</c:v>
                </c:pt>
                <c:pt idx="483">
                  <c:v>8.1931634890524165E-3</c:v>
                </c:pt>
                <c:pt idx="484">
                  <c:v>8.1230294638994522E-3</c:v>
                </c:pt>
                <c:pt idx="485">
                  <c:v>8.0535571555039511E-3</c:v>
                </c:pt>
                <c:pt idx="486">
                  <c:v>7.9847397629517636E-3</c:v>
                </c:pt>
                <c:pt idx="487">
                  <c:v>7.9165705606586267E-3</c:v>
                </c:pt>
                <c:pt idx="488">
                  <c:v>7.8490428974801029E-3</c:v>
                </c:pt>
                <c:pt idx="489">
                  <c:v>7.7821501958328211E-3</c:v>
                </c:pt>
                <c:pt idx="490">
                  <c:v>7.7158859508267416E-3</c:v>
                </c:pt>
                <c:pt idx="491">
                  <c:v>7.6502437294078927E-3</c:v>
                </c:pt>
                <c:pt idx="492">
                  <c:v>7.5852171695121491E-3</c:v>
                </c:pt>
                <c:pt idx="493">
                  <c:v>7.5207999792292566E-3</c:v>
                </c:pt>
                <c:pt idx="494">
                  <c:v>7.4569859359773496E-3</c:v>
                </c:pt>
                <c:pt idx="495">
                  <c:v>7.3937688856877248E-3</c:v>
                </c:pt>
                <c:pt idx="496">
                  <c:v>7.3311427419998241E-3</c:v>
                </c:pt>
                <c:pt idx="497">
                  <c:v>7.2691014854658707E-3</c:v>
                </c:pt>
                <c:pt idx="498">
                  <c:v>7.2076391627658564E-3</c:v>
                </c:pt>
                <c:pt idx="499">
                  <c:v>7.1467498859319389E-3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6A60-5248-AF39-53CFD9883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6692672"/>
        <c:axId val="130401695"/>
      </c:scatterChart>
      <c:valAx>
        <c:axId val="179669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KW"/>
          </a:p>
        </c:txPr>
        <c:crossAx val="130401695"/>
        <c:crosses val="autoZero"/>
        <c:crossBetween val="midCat"/>
      </c:valAx>
      <c:valAx>
        <c:axId val="130401695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Density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1796692672"/>
        <c:crosses val="autoZero"/>
        <c:crossBetween val="midCat"/>
      </c:valAx>
      <c:spPr>
        <a:ln w="25400">
          <a:noFill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Score / Standardized coefficients(95%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B9D5E1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AB-5646-8152-9F6119F7EE87}"/>
              </c:ext>
            </c:extLst>
          </c:dPt>
          <c:dPt>
            <c:idx val="1"/>
            <c:invertIfNegative val="0"/>
            <c:bubble3D val="0"/>
            <c:spPr>
              <a:solidFill>
                <a:srgbClr val="B9D5E1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AB-5646-8152-9F6119F7EE87}"/>
              </c:ext>
            </c:extLst>
          </c:dPt>
          <c:dPt>
            <c:idx val="2"/>
            <c:invertIfNegative val="0"/>
            <c:bubble3D val="0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AB-5646-8152-9F6119F7EE87}"/>
              </c:ext>
            </c:extLst>
          </c:dPt>
          <c:dPt>
            <c:idx val="3"/>
            <c:invertIfNegative val="0"/>
            <c:bubble3D val="0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AB-5646-8152-9F6119F7EE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KW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0.50549333071009095</c:v>
                </c:pt>
                <c:pt idx="1">
                  <c:v>0.50549333071009106</c:v>
                </c:pt>
                <c:pt idx="2">
                  <c:v>0.50549333071009095</c:v>
                </c:pt>
                <c:pt idx="3">
                  <c:v>-</c:v>
                </c:pt>
              </c:numLit>
            </c:plus>
            <c:minus>
              <c:numLit>
                <c:formatCode>General</c:formatCode>
                <c:ptCount val="4"/>
                <c:pt idx="0">
                  <c:v>0.50549333071009095</c:v>
                </c:pt>
                <c:pt idx="1">
                  <c:v>0.50549333071009095</c:v>
                </c:pt>
                <c:pt idx="2">
                  <c:v>0.50549333071009095</c:v>
                </c:pt>
                <c:pt idx="3">
                  <c:v>0</c:v>
                </c:pt>
              </c:numLit>
            </c:minus>
          </c:errBars>
          <c:cat>
            <c:strRef>
              <c:f>ANOVA!$B$83:$B$86</c:f>
              <c:strCache>
                <c:ptCount val="4"/>
                <c:pt idx="0">
                  <c:v>Options-Option 1</c:v>
                </c:pt>
                <c:pt idx="1">
                  <c:v>Options-Option 2</c:v>
                </c:pt>
                <c:pt idx="2">
                  <c:v>Options-Option 3</c:v>
                </c:pt>
                <c:pt idx="3">
                  <c:v>Options-Option 4</c:v>
                </c:pt>
              </c:strCache>
            </c:strRef>
          </c:cat>
          <c:val>
            <c:numRef>
              <c:f>ANOVA!$C$83:$C$86</c:f>
              <c:numCache>
                <c:formatCode>0.000</c:formatCode>
                <c:ptCount val="4"/>
                <c:pt idx="0">
                  <c:v>0.62202756770919854</c:v>
                </c:pt>
                <c:pt idx="1">
                  <c:v>0.67785055455489585</c:v>
                </c:pt>
                <c:pt idx="2">
                  <c:v>0.30702642765133492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B-5646-8152-9F6119F7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48998544"/>
        <c:axId val="549001152"/>
      </c:barChart>
      <c:catAx>
        <c:axId val="54899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Variable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one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KW"/>
          </a:p>
        </c:txPr>
        <c:crossAx val="549001152"/>
        <c:crosses val="autoZero"/>
        <c:auto val="1"/>
        <c:lblAlgn val="ctr"/>
        <c:lblOffset val="100"/>
        <c:noMultiLvlLbl val="0"/>
      </c:catAx>
      <c:valAx>
        <c:axId val="549001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54899854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Score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/>
          </c:tx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B14-3244-8380-1F33ADBA94E0}"/>
              </c:ext>
            </c:extLst>
          </c:dPt>
          <c:dPt>
            <c:idx val="1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B14-3244-8380-1F33ADBA94E0}"/>
              </c:ext>
            </c:extLst>
          </c:dPt>
          <c:dPt>
            <c:idx val="2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B14-3244-8380-1F33ADBA94E0}"/>
              </c:ext>
            </c:extLst>
          </c:dPt>
          <c:dPt>
            <c:idx val="3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B14-3244-8380-1F33ADBA94E0}"/>
              </c:ext>
            </c:extLst>
          </c:dPt>
          <c:dPt>
            <c:idx val="4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B14-3244-8380-1F33ADBA94E0}"/>
              </c:ext>
            </c:extLst>
          </c:dPt>
          <c:dPt>
            <c:idx val="5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B14-3244-8380-1F33ADBA94E0}"/>
              </c:ext>
            </c:extLst>
          </c:dPt>
          <c:dPt>
            <c:idx val="6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B14-3244-8380-1F33ADBA94E0}"/>
              </c:ext>
            </c:extLst>
          </c:dPt>
          <c:dPt>
            <c:idx val="7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B14-3244-8380-1F33ADBA94E0}"/>
              </c:ext>
            </c:extLst>
          </c:dPt>
          <c:dPt>
            <c:idx val="8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B14-3244-8380-1F33ADBA94E0}"/>
              </c:ext>
            </c:extLst>
          </c:dPt>
          <c:dPt>
            <c:idx val="9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B14-3244-8380-1F33ADBA94E0}"/>
              </c:ext>
            </c:extLst>
          </c:dPt>
          <c:dPt>
            <c:idx val="10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B14-3244-8380-1F33ADBA94E0}"/>
              </c:ext>
            </c:extLst>
          </c:dPt>
          <c:dPt>
            <c:idx val="11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B14-3244-8380-1F33ADBA94E0}"/>
              </c:ext>
            </c:extLst>
          </c:dPt>
          <c:dPt>
            <c:idx val="12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6B14-3244-8380-1F33ADBA94E0}"/>
              </c:ext>
            </c:extLst>
          </c:dPt>
          <c:dPt>
            <c:idx val="13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6B14-3244-8380-1F33ADBA94E0}"/>
              </c:ext>
            </c:extLst>
          </c:dPt>
          <c:dPt>
            <c:idx val="14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6B14-3244-8380-1F33ADBA94E0}"/>
              </c:ext>
            </c:extLst>
          </c:dPt>
          <c:dPt>
            <c:idx val="15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6B14-3244-8380-1F33ADBA94E0}"/>
              </c:ext>
            </c:extLst>
          </c:dPt>
          <c:dPt>
            <c:idx val="16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6B14-3244-8380-1F33ADBA94E0}"/>
              </c:ext>
            </c:extLst>
          </c:dPt>
          <c:dPt>
            <c:idx val="17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6B14-3244-8380-1F33ADBA94E0}"/>
              </c:ext>
            </c:extLst>
          </c:dPt>
          <c:dPt>
            <c:idx val="18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6B14-3244-8380-1F33ADBA94E0}"/>
              </c:ext>
            </c:extLst>
          </c:dPt>
          <c:dPt>
            <c:idx val="19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6B14-3244-8380-1F33ADBA94E0}"/>
              </c:ext>
            </c:extLst>
          </c:dPt>
          <c:xVal>
            <c:numRef>
              <c:f>ANOVA!$D$110:$D$129</c:f>
              <c:numCache>
                <c:formatCode>0.000</c:formatCode>
                <c:ptCount val="20"/>
                <c:pt idx="0">
                  <c:v>6.3</c:v>
                </c:pt>
                <c:pt idx="1">
                  <c:v>2.8</c:v>
                </c:pt>
                <c:pt idx="2">
                  <c:v>7.8</c:v>
                </c:pt>
                <c:pt idx="3">
                  <c:v>7.9</c:v>
                </c:pt>
                <c:pt idx="4">
                  <c:v>4.9000000000000004</c:v>
                </c:pt>
                <c:pt idx="5">
                  <c:v>9.9</c:v>
                </c:pt>
                <c:pt idx="6">
                  <c:v>4.0999999999999996</c:v>
                </c:pt>
                <c:pt idx="7">
                  <c:v>3.9</c:v>
                </c:pt>
                <c:pt idx="8">
                  <c:v>6.3</c:v>
                </c:pt>
                <c:pt idx="9">
                  <c:v>6.9</c:v>
                </c:pt>
                <c:pt idx="10">
                  <c:v>5.0999999999999996</c:v>
                </c:pt>
                <c:pt idx="11">
                  <c:v>2.9</c:v>
                </c:pt>
                <c:pt idx="12">
                  <c:v>3.6</c:v>
                </c:pt>
                <c:pt idx="13">
                  <c:v>5.7</c:v>
                </c:pt>
                <c:pt idx="14">
                  <c:v>4.5</c:v>
                </c:pt>
                <c:pt idx="15">
                  <c:v>1</c:v>
                </c:pt>
                <c:pt idx="16">
                  <c:v>2.8</c:v>
                </c:pt>
                <c:pt idx="17">
                  <c:v>4.8</c:v>
                </c:pt>
                <c:pt idx="18">
                  <c:v>3.9</c:v>
                </c:pt>
                <c:pt idx="19">
                  <c:v>1.6</c:v>
                </c:pt>
              </c:numCache>
            </c:numRef>
          </c:xVal>
          <c:yVal>
            <c:numRef>
              <c:f>ANOVA!$G$110:$G$129</c:f>
              <c:numCache>
                <c:formatCode>0.000</c:formatCode>
                <c:ptCount val="20"/>
                <c:pt idx="0">
                  <c:v>0.19036564092744818</c:v>
                </c:pt>
                <c:pt idx="1">
                  <c:v>-1.6604114236449676</c:v>
                </c:pt>
                <c:pt idx="2">
                  <c:v>0.98355581145848359</c:v>
                </c:pt>
                <c:pt idx="3">
                  <c:v>1.0364351561605529</c:v>
                </c:pt>
                <c:pt idx="4">
                  <c:v>-0.54994518490151789</c:v>
                </c:pt>
                <c:pt idx="5">
                  <c:v>1.9459598850361399</c:v>
                </c:pt>
                <c:pt idx="6">
                  <c:v>-1.1210421076838639</c:v>
                </c:pt>
                <c:pt idx="7">
                  <c:v>-1.2268007970880017</c:v>
                </c:pt>
                <c:pt idx="8">
                  <c:v>4.2303475761654788E-2</c:v>
                </c:pt>
                <c:pt idx="9">
                  <c:v>0.35957954397406922</c:v>
                </c:pt>
                <c:pt idx="10">
                  <c:v>0.39130715079531042</c:v>
                </c:pt>
                <c:pt idx="11">
                  <c:v>-0.772038432650208</c:v>
                </c:pt>
                <c:pt idx="12">
                  <c:v>-0.40188301973572471</c:v>
                </c:pt>
                <c:pt idx="13">
                  <c:v>0.70858321900772481</c:v>
                </c:pt>
                <c:pt idx="14">
                  <c:v>7.4031082582896465E-2</c:v>
                </c:pt>
                <c:pt idx="15">
                  <c:v>-0.96240407357765756</c:v>
                </c:pt>
                <c:pt idx="16">
                  <c:v>-1.0575868940415224E-2</c:v>
                </c:pt>
                <c:pt idx="17">
                  <c:v>1.0470110251009652</c:v>
                </c:pt>
                <c:pt idx="18">
                  <c:v>0.57109692278234403</c:v>
                </c:pt>
                <c:pt idx="19">
                  <c:v>-0.6451280053652434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14-3244-8380-1F33ADBA94E0}"/>
            </c:ext>
          </c:extLst>
        </c:ser>
        <c:ser>
          <c:idx val="1"/>
          <c:order val="1"/>
          <c:tx>
            <c:v>Option 1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2.8</c:v>
              </c:pt>
            </c:numLit>
          </c:xVal>
          <c:yVal>
            <c:numLit>
              <c:formatCode>General</c:formatCode>
              <c:ptCount val="1"/>
              <c:pt idx="0">
                <c:v>-1.6604114236449676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5-6B14-3244-8380-1F33ADBA94E0}"/>
            </c:ext>
          </c:extLst>
        </c:ser>
        <c:ser>
          <c:idx val="2"/>
          <c:order val="2"/>
          <c:tx>
            <c:v>Option 2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4.0999999999999996</c:v>
              </c:pt>
            </c:numLit>
          </c:xVal>
          <c:yVal>
            <c:numLit>
              <c:formatCode>General</c:formatCode>
              <c:ptCount val="1"/>
              <c:pt idx="0">
                <c:v>-1.1210421076838639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6-6B14-3244-8380-1F33ADBA94E0}"/>
            </c:ext>
          </c:extLst>
        </c:ser>
        <c:ser>
          <c:idx val="3"/>
          <c:order val="3"/>
          <c:tx>
            <c:v>Option 3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2.9</c:v>
              </c:pt>
            </c:numLit>
          </c:xVal>
          <c:yVal>
            <c:numLit>
              <c:formatCode>General</c:formatCode>
              <c:ptCount val="1"/>
              <c:pt idx="0">
                <c:v>-0.772038432650208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7-6B14-3244-8380-1F33ADBA94E0}"/>
            </c:ext>
          </c:extLst>
        </c:ser>
        <c:ser>
          <c:idx val="4"/>
          <c:order val="4"/>
          <c:tx>
            <c:v>Option 4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2.8</c:v>
              </c:pt>
            </c:numLit>
          </c:xVal>
          <c:yVal>
            <c:numLit>
              <c:formatCode>General</c:formatCode>
              <c:ptCount val="1"/>
              <c:pt idx="0">
                <c:v>-1.0575868940415224E-2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8-6B14-3244-8380-1F33ADBA9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041375"/>
        <c:axId val="617958240"/>
      </c:scatterChart>
      <c:valAx>
        <c:axId val="282041375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KW"/>
          </a:p>
        </c:txPr>
        <c:crossAx val="617958240"/>
        <c:crosses val="autoZero"/>
        <c:crossBetween val="midCat"/>
      </c:valAx>
      <c:valAx>
        <c:axId val="617958240"/>
        <c:scaling>
          <c:orientation val="minMax"/>
          <c:max val="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282041375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en-K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Pred(Score)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/>
          </c:tx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4BA-CC4E-AC0A-469EC9B46F02}"/>
              </c:ext>
            </c:extLst>
          </c:dPt>
          <c:dPt>
            <c:idx val="1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D4BA-CC4E-AC0A-469EC9B46F02}"/>
              </c:ext>
            </c:extLst>
          </c:dPt>
          <c:dPt>
            <c:idx val="2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4BA-CC4E-AC0A-469EC9B46F02}"/>
              </c:ext>
            </c:extLst>
          </c:dPt>
          <c:dPt>
            <c:idx val="3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4BA-CC4E-AC0A-469EC9B46F02}"/>
              </c:ext>
            </c:extLst>
          </c:dPt>
          <c:dPt>
            <c:idx val="4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D4BA-CC4E-AC0A-469EC9B46F02}"/>
              </c:ext>
            </c:extLst>
          </c:dPt>
          <c:dPt>
            <c:idx val="5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4BA-CC4E-AC0A-469EC9B46F02}"/>
              </c:ext>
            </c:extLst>
          </c:dPt>
          <c:dPt>
            <c:idx val="6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4BA-CC4E-AC0A-469EC9B46F02}"/>
              </c:ext>
            </c:extLst>
          </c:dPt>
          <c:dPt>
            <c:idx val="7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D4BA-CC4E-AC0A-469EC9B46F02}"/>
              </c:ext>
            </c:extLst>
          </c:dPt>
          <c:dPt>
            <c:idx val="8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D4BA-CC4E-AC0A-469EC9B46F02}"/>
              </c:ext>
            </c:extLst>
          </c:dPt>
          <c:dPt>
            <c:idx val="9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D4BA-CC4E-AC0A-469EC9B46F02}"/>
              </c:ext>
            </c:extLst>
          </c:dPt>
          <c:dPt>
            <c:idx val="10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D4BA-CC4E-AC0A-469EC9B46F02}"/>
              </c:ext>
            </c:extLst>
          </c:dPt>
          <c:dPt>
            <c:idx val="11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D4BA-CC4E-AC0A-469EC9B46F02}"/>
              </c:ext>
            </c:extLst>
          </c:dPt>
          <c:dPt>
            <c:idx val="12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D4BA-CC4E-AC0A-469EC9B46F02}"/>
              </c:ext>
            </c:extLst>
          </c:dPt>
          <c:dPt>
            <c:idx val="13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D4BA-CC4E-AC0A-469EC9B46F02}"/>
              </c:ext>
            </c:extLst>
          </c:dPt>
          <c:dPt>
            <c:idx val="14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D4BA-CC4E-AC0A-469EC9B46F02}"/>
              </c:ext>
            </c:extLst>
          </c:dPt>
          <c:dPt>
            <c:idx val="15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D4BA-CC4E-AC0A-469EC9B46F02}"/>
              </c:ext>
            </c:extLst>
          </c:dPt>
          <c:dPt>
            <c:idx val="16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D4BA-CC4E-AC0A-469EC9B46F02}"/>
              </c:ext>
            </c:extLst>
          </c:dPt>
          <c:dPt>
            <c:idx val="17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D4BA-CC4E-AC0A-469EC9B46F02}"/>
              </c:ext>
            </c:extLst>
          </c:dPt>
          <c:dPt>
            <c:idx val="18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D4BA-CC4E-AC0A-469EC9B46F02}"/>
              </c:ext>
            </c:extLst>
          </c:dPt>
          <c:dPt>
            <c:idx val="19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D4BA-CC4E-AC0A-469EC9B46F02}"/>
              </c:ext>
            </c:extLst>
          </c:dPt>
          <c:xVal>
            <c:numRef>
              <c:f>ANOVA!$E$110:$E$129</c:f>
              <c:numCache>
                <c:formatCode>0.000</c:formatCode>
                <c:ptCount val="20"/>
                <c:pt idx="0">
                  <c:v>5.94</c:v>
                </c:pt>
                <c:pt idx="1">
                  <c:v>5.94</c:v>
                </c:pt>
                <c:pt idx="2">
                  <c:v>5.94</c:v>
                </c:pt>
                <c:pt idx="3">
                  <c:v>5.94</c:v>
                </c:pt>
                <c:pt idx="4">
                  <c:v>5.94</c:v>
                </c:pt>
                <c:pt idx="5">
                  <c:v>6.2200000000000006</c:v>
                </c:pt>
                <c:pt idx="6">
                  <c:v>6.2200000000000006</c:v>
                </c:pt>
                <c:pt idx="7">
                  <c:v>6.2200000000000006</c:v>
                </c:pt>
                <c:pt idx="8">
                  <c:v>6.2200000000000006</c:v>
                </c:pt>
                <c:pt idx="9">
                  <c:v>6.2200000000000006</c:v>
                </c:pt>
                <c:pt idx="10">
                  <c:v>4.3600000000000003</c:v>
                </c:pt>
                <c:pt idx="11">
                  <c:v>4.3600000000000003</c:v>
                </c:pt>
                <c:pt idx="12">
                  <c:v>4.3600000000000003</c:v>
                </c:pt>
                <c:pt idx="13">
                  <c:v>4.3600000000000003</c:v>
                </c:pt>
                <c:pt idx="14">
                  <c:v>4.3600000000000003</c:v>
                </c:pt>
                <c:pt idx="15">
                  <c:v>2.8200000000000025</c:v>
                </c:pt>
                <c:pt idx="16">
                  <c:v>2.8200000000000025</c:v>
                </c:pt>
                <c:pt idx="17">
                  <c:v>2.8200000000000025</c:v>
                </c:pt>
                <c:pt idx="18">
                  <c:v>2.8200000000000025</c:v>
                </c:pt>
                <c:pt idx="19">
                  <c:v>2.8200000000000025</c:v>
                </c:pt>
              </c:numCache>
            </c:numRef>
          </c:xVal>
          <c:yVal>
            <c:numRef>
              <c:f>ANOVA!$G$110:$G$129</c:f>
              <c:numCache>
                <c:formatCode>0.000</c:formatCode>
                <c:ptCount val="20"/>
                <c:pt idx="0">
                  <c:v>0.19036564092744818</c:v>
                </c:pt>
                <c:pt idx="1">
                  <c:v>-1.6604114236449676</c:v>
                </c:pt>
                <c:pt idx="2">
                  <c:v>0.98355581145848359</c:v>
                </c:pt>
                <c:pt idx="3">
                  <c:v>1.0364351561605529</c:v>
                </c:pt>
                <c:pt idx="4">
                  <c:v>-0.54994518490151789</c:v>
                </c:pt>
                <c:pt idx="5">
                  <c:v>1.9459598850361399</c:v>
                </c:pt>
                <c:pt idx="6">
                  <c:v>-1.1210421076838639</c:v>
                </c:pt>
                <c:pt idx="7">
                  <c:v>-1.2268007970880017</c:v>
                </c:pt>
                <c:pt idx="8">
                  <c:v>4.2303475761654788E-2</c:v>
                </c:pt>
                <c:pt idx="9">
                  <c:v>0.35957954397406922</c:v>
                </c:pt>
                <c:pt idx="10">
                  <c:v>0.39130715079531042</c:v>
                </c:pt>
                <c:pt idx="11">
                  <c:v>-0.772038432650208</c:v>
                </c:pt>
                <c:pt idx="12">
                  <c:v>-0.40188301973572471</c:v>
                </c:pt>
                <c:pt idx="13">
                  <c:v>0.70858321900772481</c:v>
                </c:pt>
                <c:pt idx="14">
                  <c:v>7.4031082582896465E-2</c:v>
                </c:pt>
                <c:pt idx="15">
                  <c:v>-0.96240407357765756</c:v>
                </c:pt>
                <c:pt idx="16">
                  <c:v>-1.0575868940415224E-2</c:v>
                </c:pt>
                <c:pt idx="17">
                  <c:v>1.0470110251009652</c:v>
                </c:pt>
                <c:pt idx="18">
                  <c:v>0.57109692278234403</c:v>
                </c:pt>
                <c:pt idx="19">
                  <c:v>-0.6451280053652434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BA-CC4E-AC0A-469EC9B46F02}"/>
            </c:ext>
          </c:extLst>
        </c:ser>
        <c:ser>
          <c:idx val="1"/>
          <c:order val="1"/>
          <c:tx>
            <c:v>Option 1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5.94</c:v>
              </c:pt>
            </c:numLit>
          </c:xVal>
          <c:yVal>
            <c:numLit>
              <c:formatCode>General</c:formatCode>
              <c:ptCount val="1"/>
              <c:pt idx="0">
                <c:v>-1.6604114236449676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5-D4BA-CC4E-AC0A-469EC9B46F02}"/>
            </c:ext>
          </c:extLst>
        </c:ser>
        <c:ser>
          <c:idx val="2"/>
          <c:order val="2"/>
          <c:tx>
            <c:v>Option 2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6.2200000000000006</c:v>
              </c:pt>
            </c:numLit>
          </c:xVal>
          <c:yVal>
            <c:numLit>
              <c:formatCode>General</c:formatCode>
              <c:ptCount val="1"/>
              <c:pt idx="0">
                <c:v>-1.1210421076838639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6-D4BA-CC4E-AC0A-469EC9B46F02}"/>
            </c:ext>
          </c:extLst>
        </c:ser>
        <c:ser>
          <c:idx val="3"/>
          <c:order val="3"/>
          <c:tx>
            <c:v>Option 3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4.3600000000000003</c:v>
              </c:pt>
            </c:numLit>
          </c:xVal>
          <c:yVal>
            <c:numLit>
              <c:formatCode>General</c:formatCode>
              <c:ptCount val="1"/>
              <c:pt idx="0">
                <c:v>-0.772038432650208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7-D4BA-CC4E-AC0A-469EC9B46F02}"/>
            </c:ext>
          </c:extLst>
        </c:ser>
        <c:ser>
          <c:idx val="4"/>
          <c:order val="4"/>
          <c:tx>
            <c:v>Option 4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2.8200000000000025</c:v>
              </c:pt>
            </c:numLit>
          </c:xVal>
          <c:yVal>
            <c:numLit>
              <c:formatCode>General</c:formatCode>
              <c:ptCount val="1"/>
              <c:pt idx="0">
                <c:v>-1.0575868940415224E-2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8-D4BA-CC4E-AC0A-469EC9B46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077600"/>
        <c:axId val="548671808"/>
      </c:scatterChart>
      <c:valAx>
        <c:axId val="549077600"/>
        <c:scaling>
          <c:orientation val="minMax"/>
          <c:max val="7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Pred(Score)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KW"/>
          </a:p>
        </c:txPr>
        <c:crossAx val="548671808"/>
        <c:crosses val="autoZero"/>
        <c:crossBetween val="midCat"/>
      </c:valAx>
      <c:valAx>
        <c:axId val="548671808"/>
        <c:scaling>
          <c:orientation val="minMax"/>
          <c:max val="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549077600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legendEntry>
        <c:idx val="0"/>
        <c:delete val="1"/>
      </c:legendEntry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en-K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Pred(Score) - Score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/>
          </c:tx>
          <c:spPr>
            <a:ln w="19050">
              <a:noFill/>
            </a:ln>
            <a:effectLst/>
          </c:spPr>
          <c:marker>
            <c:symbol val="circle"/>
            <c:size val="3"/>
          </c:marker>
          <c:dPt>
            <c:idx val="0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209-0941-853B-1D6FB97F8C67}"/>
              </c:ext>
            </c:extLst>
          </c:dPt>
          <c:dPt>
            <c:idx val="1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209-0941-853B-1D6FB97F8C67}"/>
              </c:ext>
            </c:extLst>
          </c:dPt>
          <c:dPt>
            <c:idx val="2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209-0941-853B-1D6FB97F8C67}"/>
              </c:ext>
            </c:extLst>
          </c:dPt>
          <c:dPt>
            <c:idx val="3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209-0941-853B-1D6FB97F8C67}"/>
              </c:ext>
            </c:extLst>
          </c:dPt>
          <c:dPt>
            <c:idx val="4"/>
            <c:marker>
              <c:spPr>
                <a:solidFill>
                  <a:srgbClr val="FF4A46"/>
                </a:solidFill>
                <a:ln>
                  <a:solidFill>
                    <a:srgbClr val="FF4A46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209-0941-853B-1D6FB97F8C67}"/>
              </c:ext>
            </c:extLst>
          </c:dPt>
          <c:dPt>
            <c:idx val="5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209-0941-853B-1D6FB97F8C67}"/>
              </c:ext>
            </c:extLst>
          </c:dPt>
          <c:dPt>
            <c:idx val="6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4209-0941-853B-1D6FB97F8C67}"/>
              </c:ext>
            </c:extLst>
          </c:dPt>
          <c:dPt>
            <c:idx val="7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4209-0941-853B-1D6FB97F8C67}"/>
              </c:ext>
            </c:extLst>
          </c:dPt>
          <c:dPt>
            <c:idx val="8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209-0941-853B-1D6FB97F8C67}"/>
              </c:ext>
            </c:extLst>
          </c:dPt>
          <c:dPt>
            <c:idx val="9"/>
            <c:marker>
              <c:spPr>
                <a:solidFill>
                  <a:srgbClr val="2A7498"/>
                </a:solidFill>
                <a:ln>
                  <a:solidFill>
                    <a:srgbClr val="2A7498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4209-0941-853B-1D6FB97F8C67}"/>
              </c:ext>
            </c:extLst>
          </c:dPt>
          <c:dPt>
            <c:idx val="10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209-0941-853B-1D6FB97F8C67}"/>
              </c:ext>
            </c:extLst>
          </c:dPt>
          <c:dPt>
            <c:idx val="11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4209-0941-853B-1D6FB97F8C67}"/>
              </c:ext>
            </c:extLst>
          </c:dPt>
          <c:dPt>
            <c:idx val="12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4209-0941-853B-1D6FB97F8C67}"/>
              </c:ext>
            </c:extLst>
          </c:dPt>
          <c:dPt>
            <c:idx val="13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4209-0941-853B-1D6FB97F8C67}"/>
              </c:ext>
            </c:extLst>
          </c:dPt>
          <c:dPt>
            <c:idx val="14"/>
            <c:marker>
              <c:spPr>
                <a:solidFill>
                  <a:srgbClr val="008941"/>
                </a:solidFill>
                <a:ln>
                  <a:solidFill>
                    <a:srgbClr val="008941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209-0941-853B-1D6FB97F8C67}"/>
              </c:ext>
            </c:extLst>
          </c:dPt>
          <c:dPt>
            <c:idx val="15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4209-0941-853B-1D6FB97F8C67}"/>
              </c:ext>
            </c:extLst>
          </c:dPt>
          <c:dPt>
            <c:idx val="16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4209-0941-853B-1D6FB97F8C67}"/>
              </c:ext>
            </c:extLst>
          </c:dPt>
          <c:dPt>
            <c:idx val="17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4209-0941-853B-1D6FB97F8C67}"/>
              </c:ext>
            </c:extLst>
          </c:dPt>
          <c:dPt>
            <c:idx val="18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4209-0941-853B-1D6FB97F8C67}"/>
              </c:ext>
            </c:extLst>
          </c:dPt>
          <c:dPt>
            <c:idx val="19"/>
            <c:marker>
              <c:spPr>
                <a:solidFill>
                  <a:srgbClr val="A30059"/>
                </a:solidFill>
                <a:ln>
                  <a:solidFill>
                    <a:srgbClr val="A30059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4209-0941-853B-1D6FB97F8C67}"/>
              </c:ext>
            </c:extLst>
          </c:dPt>
          <c:xVal>
            <c:numRef>
              <c:f>ANOVA!$E$110:$E$129</c:f>
              <c:numCache>
                <c:formatCode>0.000</c:formatCode>
                <c:ptCount val="20"/>
                <c:pt idx="0">
                  <c:v>5.94</c:v>
                </c:pt>
                <c:pt idx="1">
                  <c:v>5.94</c:v>
                </c:pt>
                <c:pt idx="2">
                  <c:v>5.94</c:v>
                </c:pt>
                <c:pt idx="3">
                  <c:v>5.94</c:v>
                </c:pt>
                <c:pt idx="4">
                  <c:v>5.94</c:v>
                </c:pt>
                <c:pt idx="5">
                  <c:v>6.2200000000000006</c:v>
                </c:pt>
                <c:pt idx="6">
                  <c:v>6.2200000000000006</c:v>
                </c:pt>
                <c:pt idx="7">
                  <c:v>6.2200000000000006</c:v>
                </c:pt>
                <c:pt idx="8">
                  <c:v>6.2200000000000006</c:v>
                </c:pt>
                <c:pt idx="9">
                  <c:v>6.2200000000000006</c:v>
                </c:pt>
                <c:pt idx="10">
                  <c:v>4.3600000000000003</c:v>
                </c:pt>
                <c:pt idx="11">
                  <c:v>4.3600000000000003</c:v>
                </c:pt>
                <c:pt idx="12">
                  <c:v>4.3600000000000003</c:v>
                </c:pt>
                <c:pt idx="13">
                  <c:v>4.3600000000000003</c:v>
                </c:pt>
                <c:pt idx="14">
                  <c:v>4.3600000000000003</c:v>
                </c:pt>
                <c:pt idx="15">
                  <c:v>2.8200000000000025</c:v>
                </c:pt>
                <c:pt idx="16">
                  <c:v>2.8200000000000025</c:v>
                </c:pt>
                <c:pt idx="17">
                  <c:v>2.8200000000000025</c:v>
                </c:pt>
                <c:pt idx="18">
                  <c:v>2.8200000000000025</c:v>
                </c:pt>
                <c:pt idx="19">
                  <c:v>2.8200000000000025</c:v>
                </c:pt>
              </c:numCache>
            </c:numRef>
          </c:xVal>
          <c:yVal>
            <c:numRef>
              <c:f>ANOVA!$D$110:$D$129</c:f>
              <c:numCache>
                <c:formatCode>0.000</c:formatCode>
                <c:ptCount val="20"/>
                <c:pt idx="0">
                  <c:v>6.3</c:v>
                </c:pt>
                <c:pt idx="1">
                  <c:v>2.8</c:v>
                </c:pt>
                <c:pt idx="2">
                  <c:v>7.8</c:v>
                </c:pt>
                <c:pt idx="3">
                  <c:v>7.9</c:v>
                </c:pt>
                <c:pt idx="4">
                  <c:v>4.9000000000000004</c:v>
                </c:pt>
                <c:pt idx="5">
                  <c:v>9.9</c:v>
                </c:pt>
                <c:pt idx="6">
                  <c:v>4.0999999999999996</c:v>
                </c:pt>
                <c:pt idx="7">
                  <c:v>3.9</c:v>
                </c:pt>
                <c:pt idx="8">
                  <c:v>6.3</c:v>
                </c:pt>
                <c:pt idx="9">
                  <c:v>6.9</c:v>
                </c:pt>
                <c:pt idx="10">
                  <c:v>5.0999999999999996</c:v>
                </c:pt>
                <c:pt idx="11">
                  <c:v>2.9</c:v>
                </c:pt>
                <c:pt idx="12">
                  <c:v>3.6</c:v>
                </c:pt>
                <c:pt idx="13">
                  <c:v>5.7</c:v>
                </c:pt>
                <c:pt idx="14">
                  <c:v>4.5</c:v>
                </c:pt>
                <c:pt idx="15">
                  <c:v>1</c:v>
                </c:pt>
                <c:pt idx="16">
                  <c:v>2.8</c:v>
                </c:pt>
                <c:pt idx="17">
                  <c:v>4.8</c:v>
                </c:pt>
                <c:pt idx="18">
                  <c:v>3.9</c:v>
                </c:pt>
                <c:pt idx="19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09-0941-853B-1D6FB97F8C67}"/>
            </c:ext>
          </c:extLst>
        </c:ser>
        <c:ser>
          <c:idx val="1"/>
          <c:order val="1"/>
          <c:tx>
            <c:v>Option 1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5.94</c:v>
              </c:pt>
            </c:numLit>
          </c:xVal>
          <c:yVal>
            <c:numLit>
              <c:formatCode>General</c:formatCode>
              <c:ptCount val="1"/>
              <c:pt idx="0">
                <c:v>2.8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5-4209-0941-853B-1D6FB97F8C67}"/>
            </c:ext>
          </c:extLst>
        </c:ser>
        <c:ser>
          <c:idx val="2"/>
          <c:order val="2"/>
          <c:tx>
            <c:v>Option 2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6.2200000000000006</c:v>
              </c:pt>
            </c:numLit>
          </c:xVal>
          <c:yVal>
            <c:numLit>
              <c:formatCode>General</c:formatCode>
              <c:ptCount val="1"/>
              <c:pt idx="0">
                <c:v>4.0999999999999996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6-4209-0941-853B-1D6FB97F8C67}"/>
            </c:ext>
          </c:extLst>
        </c:ser>
        <c:ser>
          <c:idx val="3"/>
          <c:order val="3"/>
          <c:tx>
            <c:v>Option 3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4.3600000000000003</c:v>
              </c:pt>
            </c:numLit>
          </c:xVal>
          <c:yVal>
            <c:numLit>
              <c:formatCode>General</c:formatCode>
              <c:ptCount val="1"/>
              <c:pt idx="0">
                <c:v>2.9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7-4209-0941-853B-1D6FB97F8C67}"/>
            </c:ext>
          </c:extLst>
        </c:ser>
        <c:ser>
          <c:idx val="4"/>
          <c:order val="4"/>
          <c:tx>
            <c:v>Option 4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2.8200000000000025</c:v>
              </c:pt>
            </c:numLit>
          </c:xVal>
          <c:yVal>
            <c:numLit>
              <c:formatCode>General</c:formatCode>
              <c:ptCount val="1"/>
              <c:pt idx="0">
                <c:v>2.8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8-4209-0941-853B-1D6FB97F8C67}"/>
            </c:ext>
          </c:extLst>
        </c:ser>
        <c:ser>
          <c:idx val="5"/>
          <c:order val="5"/>
          <c:tx>
            <c:v/>
          </c:tx>
          <c:spPr>
            <a:ln w="6350">
              <a:solidFill>
                <a:srgbClr val="989898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XLSTAT_20220506_011701_1_HID!xdata1</c:f>
              <c:numCache>
                <c:formatCode>General</c:formatCode>
                <c:ptCount val="70"/>
                <c:pt idx="0">
                  <c:v>2.6840000000000002</c:v>
                </c:pt>
                <c:pt idx="1">
                  <c:v>2.7532753623188406</c:v>
                </c:pt>
                <c:pt idx="2">
                  <c:v>2.8225507246376811</c:v>
                </c:pt>
                <c:pt idx="3">
                  <c:v>2.8918260869565215</c:v>
                </c:pt>
                <c:pt idx="4">
                  <c:v>2.961101449275362</c:v>
                </c:pt>
                <c:pt idx="5">
                  <c:v>3.0303768115942029</c:v>
                </c:pt>
                <c:pt idx="6">
                  <c:v>3.0996521739130429</c:v>
                </c:pt>
                <c:pt idx="7">
                  <c:v>3.1689275362318838</c:v>
                </c:pt>
                <c:pt idx="8">
                  <c:v>3.2382028985507243</c:v>
                </c:pt>
                <c:pt idx="9">
                  <c:v>3.3074782608695648</c:v>
                </c:pt>
                <c:pt idx="10">
                  <c:v>3.3767536231884052</c:v>
                </c:pt>
                <c:pt idx="11">
                  <c:v>3.4460289855072457</c:v>
                </c:pt>
                <c:pt idx="12">
                  <c:v>3.5153043478260861</c:v>
                </c:pt>
                <c:pt idx="13">
                  <c:v>3.5845797101449266</c:v>
                </c:pt>
                <c:pt idx="14">
                  <c:v>3.6538550724637671</c:v>
                </c:pt>
                <c:pt idx="15">
                  <c:v>3.7231304347826075</c:v>
                </c:pt>
                <c:pt idx="16">
                  <c:v>3.7924057971014484</c:v>
                </c:pt>
                <c:pt idx="17">
                  <c:v>3.8616811594202884</c:v>
                </c:pt>
                <c:pt idx="18">
                  <c:v>3.9309565217391294</c:v>
                </c:pt>
                <c:pt idx="19">
                  <c:v>4.0002318840579694</c:v>
                </c:pt>
                <c:pt idx="20">
                  <c:v>4.0695072463768103</c:v>
                </c:pt>
                <c:pt idx="21">
                  <c:v>4.1387826086956512</c:v>
                </c:pt>
                <c:pt idx="22">
                  <c:v>4.2080579710144912</c:v>
                </c:pt>
                <c:pt idx="23">
                  <c:v>4.2773333333333312</c:v>
                </c:pt>
                <c:pt idx="24">
                  <c:v>4.3466086956521721</c:v>
                </c:pt>
                <c:pt idx="25">
                  <c:v>4.415884057971013</c:v>
                </c:pt>
                <c:pt idx="26">
                  <c:v>4.485159420289853</c:v>
                </c:pt>
                <c:pt idx="27">
                  <c:v>4.5544347826086939</c:v>
                </c:pt>
                <c:pt idx="28">
                  <c:v>4.623710144927534</c:v>
                </c:pt>
                <c:pt idx="29">
                  <c:v>4.6929855072463749</c:v>
                </c:pt>
                <c:pt idx="30">
                  <c:v>4.7622608695652158</c:v>
                </c:pt>
                <c:pt idx="31">
                  <c:v>4.8315362318840558</c:v>
                </c:pt>
                <c:pt idx="32">
                  <c:v>4.9008115942028958</c:v>
                </c:pt>
                <c:pt idx="33">
                  <c:v>4.9700869565217367</c:v>
                </c:pt>
                <c:pt idx="34">
                  <c:v>5.0393623188405776</c:v>
                </c:pt>
                <c:pt idx="35">
                  <c:v>5.1086376811594176</c:v>
                </c:pt>
                <c:pt idx="36">
                  <c:v>5.1779130434782576</c:v>
                </c:pt>
                <c:pt idx="37">
                  <c:v>5.2471884057970986</c:v>
                </c:pt>
                <c:pt idx="38">
                  <c:v>5.3164637681159395</c:v>
                </c:pt>
                <c:pt idx="39">
                  <c:v>5.3857391304347804</c:v>
                </c:pt>
                <c:pt idx="40">
                  <c:v>5.4550144927536204</c:v>
                </c:pt>
                <c:pt idx="41">
                  <c:v>5.5242898550724604</c:v>
                </c:pt>
                <c:pt idx="42">
                  <c:v>5.5935652173913013</c:v>
                </c:pt>
                <c:pt idx="43">
                  <c:v>5.6628405797101422</c:v>
                </c:pt>
                <c:pt idx="44">
                  <c:v>5.7321159420289822</c:v>
                </c:pt>
                <c:pt idx="45">
                  <c:v>5.8013913043478222</c:v>
                </c:pt>
                <c:pt idx="46">
                  <c:v>5.8706666666666631</c:v>
                </c:pt>
                <c:pt idx="47">
                  <c:v>5.9399420289855041</c:v>
                </c:pt>
                <c:pt idx="48">
                  <c:v>6.0092173913043441</c:v>
                </c:pt>
                <c:pt idx="49">
                  <c:v>6.078492753623185</c:v>
                </c:pt>
                <c:pt idx="50">
                  <c:v>6.147768115942025</c:v>
                </c:pt>
                <c:pt idx="51">
                  <c:v>6.2170434782608659</c:v>
                </c:pt>
                <c:pt idx="52">
                  <c:v>6.2863188405797068</c:v>
                </c:pt>
                <c:pt idx="53">
                  <c:v>6.3555942028985468</c:v>
                </c:pt>
                <c:pt idx="54">
                  <c:v>6.4248695652173868</c:v>
                </c:pt>
                <c:pt idx="55">
                  <c:v>6.4941449275362277</c:v>
                </c:pt>
                <c:pt idx="56">
                  <c:v>6.5634202898550686</c:v>
                </c:pt>
                <c:pt idx="57">
                  <c:v>6.6326956521739087</c:v>
                </c:pt>
                <c:pt idx="58">
                  <c:v>6.7019710144927496</c:v>
                </c:pt>
                <c:pt idx="59">
                  <c:v>6.7712463768115896</c:v>
                </c:pt>
                <c:pt idx="60">
                  <c:v>6.8405217391304305</c:v>
                </c:pt>
                <c:pt idx="61">
                  <c:v>6.9097971014492705</c:v>
                </c:pt>
                <c:pt idx="62">
                  <c:v>6.9790724637681114</c:v>
                </c:pt>
                <c:pt idx="63">
                  <c:v>7.0483478260869514</c:v>
                </c:pt>
                <c:pt idx="64">
                  <c:v>7.1176231884057923</c:v>
                </c:pt>
                <c:pt idx="65">
                  <c:v>7.1868985507246332</c:v>
                </c:pt>
                <c:pt idx="66">
                  <c:v>7.2561739130434733</c:v>
                </c:pt>
                <c:pt idx="67">
                  <c:v>7.3254492753623142</c:v>
                </c:pt>
                <c:pt idx="68">
                  <c:v>7.3947246376811542</c:v>
                </c:pt>
                <c:pt idx="69">
                  <c:v>7.4639999999999951</c:v>
                </c:pt>
              </c:numCache>
            </c:numRef>
          </c:xVal>
          <c:yVal>
            <c:numRef>
              <c:f>XLSTAT_20220506_011701_1_HID!ydata1</c:f>
              <c:numCache>
                <c:formatCode>General</c:formatCode>
                <c:ptCount val="70"/>
                <c:pt idx="0">
                  <c:v>-1.660904075351973</c:v>
                </c:pt>
                <c:pt idx="1">
                  <c:v>-1.5769965339071388</c:v>
                </c:pt>
                <c:pt idx="2">
                  <c:v>-1.4935207547152345</c:v>
                </c:pt>
                <c:pt idx="3">
                  <c:v>-1.4104810130687144</c:v>
                </c:pt>
                <c:pt idx="4">
                  <c:v>-1.327881507018148</c:v>
                </c:pt>
                <c:pt idx="5">
                  <c:v>-1.2457263518280319</c:v>
                </c:pt>
                <c:pt idx="6">
                  <c:v>-1.1640195744146631</c:v>
                </c:pt>
                <c:pt idx="7">
                  <c:v>-1.0827651077807099</c:v>
                </c:pt>
                <c:pt idx="8">
                  <c:v>-1.0019667854617595</c:v>
                </c:pt>
                <c:pt idx="9">
                  <c:v>-0.92162833600063276</c:v>
                </c:pt>
                <c:pt idx="10">
                  <c:v>-0.84175337746576995</c:v>
                </c:pt>
                <c:pt idx="11">
                  <c:v>-0.76234541203039718</c:v>
                </c:pt>
                <c:pt idx="12">
                  <c:v>-0.68340782062951222</c:v>
                </c:pt>
                <c:pt idx="13">
                  <c:v>-0.60494385771200587</c:v>
                </c:pt>
                <c:pt idx="14">
                  <c:v>-0.52695664610536896</c:v>
                </c:pt>
                <c:pt idx="15">
                  <c:v>-0.44944917201054668</c:v>
                </c:pt>
                <c:pt idx="16">
                  <c:v>-0.37242428014443885</c:v>
                </c:pt>
                <c:pt idx="17">
                  <c:v>-0.2958846690474477</c:v>
                </c:pt>
                <c:pt idx="18">
                  <c:v>-0.21983288657322397</c:v>
                </c:pt>
                <c:pt idx="19">
                  <c:v>-0.14427132557743771</c:v>
                </c:pt>
                <c:pt idx="20">
                  <c:v>-6.9202219821938193E-2</c:v>
                </c:pt>
                <c:pt idx="21">
                  <c:v>5.3723598898507419E-3</c:v>
                </c:pt>
                <c:pt idx="22">
                  <c:v>7.9450509331157271E-2</c:v>
                </c:pt>
                <c:pt idx="23">
                  <c:v>0.15303049420929948</c:v>
                </c:pt>
                <c:pt idx="24">
                  <c:v>0.22611075324878449</c:v>
                </c:pt>
                <c:pt idx="25">
                  <c:v>0.29868990098748238</c:v>
                </c:pt>
                <c:pt idx="26">
                  <c:v>0.3707667302743678</c:v>
                </c:pt>
                <c:pt idx="27">
                  <c:v>0.44234021445839744</c:v>
                </c:pt>
                <c:pt idx="28">
                  <c:v>0.51340950925935314</c:v>
                </c:pt>
                <c:pt idx="29">
                  <c:v>0.58397395431273935</c:v>
                </c:pt>
                <c:pt idx="30">
                  <c:v>0.65403307438215119</c:v>
                </c:pt>
                <c:pt idx="31">
                  <c:v>0.7235865802339676</c:v>
                </c:pt>
                <c:pt idx="32">
                  <c:v>0.79263436917057906</c:v>
                </c:pt>
                <c:pt idx="33">
                  <c:v>0.86117652521988841</c:v>
                </c:pt>
                <c:pt idx="34">
                  <c:v>0.9292133189802545</c:v>
                </c:pt>
                <c:pt idx="35">
                  <c:v>0.99674520712154902</c:v>
                </c:pt>
                <c:pt idx="36">
                  <c:v>1.0637728315444841</c:v>
                </c:pt>
                <c:pt idx="37">
                  <c:v>1.1302970182017855</c:v>
                </c:pt>
                <c:pt idx="38">
                  <c:v>1.1963187755862821</c:v>
                </c:pt>
                <c:pt idx="39">
                  <c:v>1.2618392928923203</c:v>
                </c:pt>
                <c:pt idx="40">
                  <c:v>1.3268599378582966</c:v>
                </c:pt>
                <c:pt idx="41">
                  <c:v>1.3913822542993604</c:v>
                </c:pt>
                <c:pt idx="42">
                  <c:v>1.4554079593405778</c:v>
                </c:pt>
                <c:pt idx="43">
                  <c:v>1.5189389403619709</c:v>
                </c:pt>
                <c:pt idx="44">
                  <c:v>1.5819772516679214</c:v>
                </c:pt>
                <c:pt idx="45">
                  <c:v>1.644525110894401</c:v>
                </c:pt>
                <c:pt idx="46">
                  <c:v>1.706584895168314</c:v>
                </c:pt>
                <c:pt idx="47">
                  <c:v>1.7681591370340923</c:v>
                </c:pt>
                <c:pt idx="48">
                  <c:v>1.8292505201632689</c:v>
                </c:pt>
                <c:pt idx="49">
                  <c:v>1.8898618748633851</c:v>
                </c:pt>
                <c:pt idx="50">
                  <c:v>1.9499961734029769</c:v>
                </c:pt>
                <c:pt idx="51">
                  <c:v>2.0096565251698175</c:v>
                </c:pt>
                <c:pt idx="52">
                  <c:v>2.0688461716797324</c:v>
                </c:pt>
                <c:pt idx="53">
                  <c:v>2.1275684814535447</c:v>
                </c:pt>
                <c:pt idx="54">
                  <c:v>2.1858269447796594</c:v>
                </c:pt>
                <c:pt idx="55">
                  <c:v>2.2436251683797845</c:v>
                </c:pt>
                <c:pt idx="56">
                  <c:v>2.3009668699951034</c:v>
                </c:pt>
                <c:pt idx="57">
                  <c:v>2.3578558729099841</c:v>
                </c:pt>
                <c:pt idx="58">
                  <c:v>2.4142961004299615</c:v>
                </c:pt>
                <c:pt idx="59">
                  <c:v>2.4702915703303354</c:v>
                </c:pt>
                <c:pt idx="60">
                  <c:v>2.525846389291253</c:v>
                </c:pt>
                <c:pt idx="61">
                  <c:v>2.5809647473345692</c:v>
                </c:pt>
                <c:pt idx="62">
                  <c:v>2.6356509122772369</c:v>
                </c:pt>
                <c:pt idx="63">
                  <c:v>2.6899092242152527</c:v>
                </c:pt>
                <c:pt idx="64">
                  <c:v>2.7437440900515604</c:v>
                </c:pt>
                <c:pt idx="65">
                  <c:v>2.7971599780805292</c:v>
                </c:pt>
                <c:pt idx="66">
                  <c:v>2.8501614126409001</c:v>
                </c:pt>
                <c:pt idx="67">
                  <c:v>2.9027529688482963</c:v>
                </c:pt>
                <c:pt idx="68">
                  <c:v>2.9549392674175756</c:v>
                </c:pt>
                <c:pt idx="69">
                  <c:v>3.0067249695845462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4209-0941-853B-1D6FB97F8C67}"/>
            </c:ext>
          </c:extLst>
        </c:ser>
        <c:ser>
          <c:idx val="6"/>
          <c:order val="6"/>
          <c:tx>
            <c:v/>
          </c:tx>
          <c:spPr>
            <a:ln w="6350">
              <a:solidFill>
                <a:srgbClr val="989898"/>
              </a:solidFill>
              <a:prstDash val="solid"/>
            </a:ln>
            <a:effectLst/>
          </c:spPr>
          <c:marker>
            <c:symbol val="none"/>
          </c:marker>
          <c:xVal>
            <c:numRef>
              <c:f>XLSTAT_20220506_011701_1_HID!xdata2</c:f>
              <c:numCache>
                <c:formatCode>General</c:formatCode>
                <c:ptCount val="70"/>
                <c:pt idx="0">
                  <c:v>2.2559999999999998</c:v>
                </c:pt>
                <c:pt idx="1">
                  <c:v>2.3314782608695648</c:v>
                </c:pt>
                <c:pt idx="2">
                  <c:v>2.4069565217391302</c:v>
                </c:pt>
                <c:pt idx="3">
                  <c:v>2.4824347826086952</c:v>
                </c:pt>
                <c:pt idx="4">
                  <c:v>2.5579130434782607</c:v>
                </c:pt>
                <c:pt idx="5">
                  <c:v>2.6333913043478256</c:v>
                </c:pt>
                <c:pt idx="6">
                  <c:v>2.7088695652173911</c:v>
                </c:pt>
                <c:pt idx="7">
                  <c:v>2.7843478260869561</c:v>
                </c:pt>
                <c:pt idx="8">
                  <c:v>2.8598260869565215</c:v>
                </c:pt>
                <c:pt idx="9">
                  <c:v>2.9353043478260865</c:v>
                </c:pt>
                <c:pt idx="10">
                  <c:v>3.010782608695652</c:v>
                </c:pt>
                <c:pt idx="11">
                  <c:v>3.0862608695652169</c:v>
                </c:pt>
                <c:pt idx="12">
                  <c:v>3.1617391304347819</c:v>
                </c:pt>
                <c:pt idx="13">
                  <c:v>3.2372173913043474</c:v>
                </c:pt>
                <c:pt idx="14">
                  <c:v>3.3126956521739128</c:v>
                </c:pt>
                <c:pt idx="15">
                  <c:v>3.3881739130434778</c:v>
                </c:pt>
                <c:pt idx="16">
                  <c:v>3.4636521739130428</c:v>
                </c:pt>
                <c:pt idx="17">
                  <c:v>3.5391304347826082</c:v>
                </c:pt>
                <c:pt idx="18">
                  <c:v>3.6146086956521737</c:v>
                </c:pt>
                <c:pt idx="19">
                  <c:v>3.6900869565217387</c:v>
                </c:pt>
                <c:pt idx="20">
                  <c:v>3.7655652173913037</c:v>
                </c:pt>
                <c:pt idx="21">
                  <c:v>3.8410434782608691</c:v>
                </c:pt>
                <c:pt idx="22">
                  <c:v>3.9165217391304346</c:v>
                </c:pt>
                <c:pt idx="23">
                  <c:v>3.9919999999999995</c:v>
                </c:pt>
                <c:pt idx="24">
                  <c:v>4.0674782608695645</c:v>
                </c:pt>
                <c:pt idx="25">
                  <c:v>4.14295652173913</c:v>
                </c:pt>
                <c:pt idx="26">
                  <c:v>4.2184347826086945</c:v>
                </c:pt>
                <c:pt idx="27">
                  <c:v>4.2939130434782609</c:v>
                </c:pt>
                <c:pt idx="28">
                  <c:v>4.3693913043478254</c:v>
                </c:pt>
                <c:pt idx="29">
                  <c:v>4.4448695652173908</c:v>
                </c:pt>
                <c:pt idx="30">
                  <c:v>4.5203478260869563</c:v>
                </c:pt>
                <c:pt idx="31">
                  <c:v>4.5958260869565208</c:v>
                </c:pt>
                <c:pt idx="32">
                  <c:v>4.6713043478260863</c:v>
                </c:pt>
                <c:pt idx="33">
                  <c:v>4.7467826086956517</c:v>
                </c:pt>
                <c:pt idx="34">
                  <c:v>4.8222608695652163</c:v>
                </c:pt>
                <c:pt idx="35">
                  <c:v>4.8977391304347817</c:v>
                </c:pt>
                <c:pt idx="36">
                  <c:v>4.9732173913043471</c:v>
                </c:pt>
                <c:pt idx="37">
                  <c:v>5.0486956521739117</c:v>
                </c:pt>
                <c:pt idx="38">
                  <c:v>5.124173913043478</c:v>
                </c:pt>
                <c:pt idx="39">
                  <c:v>5.1996521739130426</c:v>
                </c:pt>
                <c:pt idx="40">
                  <c:v>5.275130434782608</c:v>
                </c:pt>
                <c:pt idx="41">
                  <c:v>5.3506086956521735</c:v>
                </c:pt>
                <c:pt idx="42">
                  <c:v>5.426086956521738</c:v>
                </c:pt>
                <c:pt idx="43">
                  <c:v>5.5015652173913034</c:v>
                </c:pt>
                <c:pt idx="44">
                  <c:v>5.5770434782608689</c:v>
                </c:pt>
                <c:pt idx="45">
                  <c:v>5.6525217391304334</c:v>
                </c:pt>
                <c:pt idx="46">
                  <c:v>5.7279999999999998</c:v>
                </c:pt>
                <c:pt idx="47">
                  <c:v>5.8034782608695643</c:v>
                </c:pt>
                <c:pt idx="48">
                  <c:v>5.8789565217391289</c:v>
                </c:pt>
                <c:pt idx="49">
                  <c:v>5.9544347826086952</c:v>
                </c:pt>
                <c:pt idx="50">
                  <c:v>6.0299130434782597</c:v>
                </c:pt>
                <c:pt idx="51">
                  <c:v>6.1053913043478252</c:v>
                </c:pt>
                <c:pt idx="52">
                  <c:v>6.1808695652173906</c:v>
                </c:pt>
                <c:pt idx="53">
                  <c:v>6.2563478260869552</c:v>
                </c:pt>
                <c:pt idx="54">
                  <c:v>6.3318260869565215</c:v>
                </c:pt>
                <c:pt idx="55">
                  <c:v>6.407304347826086</c:v>
                </c:pt>
                <c:pt idx="56">
                  <c:v>6.4827826086956506</c:v>
                </c:pt>
                <c:pt idx="57">
                  <c:v>6.5582608695652169</c:v>
                </c:pt>
                <c:pt idx="58">
                  <c:v>6.6337391304347815</c:v>
                </c:pt>
                <c:pt idx="59">
                  <c:v>6.709217391304346</c:v>
                </c:pt>
                <c:pt idx="60">
                  <c:v>6.7846956521739124</c:v>
                </c:pt>
                <c:pt idx="61">
                  <c:v>6.8601739130434769</c:v>
                </c:pt>
                <c:pt idx="62">
                  <c:v>6.9356521739130432</c:v>
                </c:pt>
                <c:pt idx="63">
                  <c:v>7.0111304347826078</c:v>
                </c:pt>
                <c:pt idx="64">
                  <c:v>7.0866086956521723</c:v>
                </c:pt>
                <c:pt idx="65">
                  <c:v>7.1620869565217387</c:v>
                </c:pt>
                <c:pt idx="66">
                  <c:v>7.2375652173913032</c:v>
                </c:pt>
                <c:pt idx="67">
                  <c:v>7.3130434782608678</c:v>
                </c:pt>
                <c:pt idx="68">
                  <c:v>7.3885217391304341</c:v>
                </c:pt>
                <c:pt idx="69">
                  <c:v>7.4639999999999986</c:v>
                </c:pt>
              </c:numCache>
            </c:numRef>
          </c:xVal>
          <c:yVal>
            <c:numRef>
              <c:f>XLSTAT_20220506_011701_1_HID!ydata2</c:f>
              <c:numCache>
                <c:formatCode>General</c:formatCode>
                <c:ptCount val="70"/>
                <c:pt idx="0">
                  <c:v>6.7006117158463869</c:v>
                </c:pt>
                <c:pt idx="1">
                  <c:v>6.7573684433329237</c:v>
                </c:pt>
                <c:pt idx="2">
                  <c:v>6.8146052095028757</c:v>
                </c:pt>
                <c:pt idx="3">
                  <c:v>6.8723279985307819</c:v>
                </c:pt>
                <c:pt idx="4">
                  <c:v>6.9305427310444738</c:v>
                </c:pt>
                <c:pt idx="5">
                  <c:v>6.9892552561839478</c:v>
                </c:pt>
                <c:pt idx="6">
                  <c:v>7.0484713435098136</c:v>
                </c:pt>
                <c:pt idx="7">
                  <c:v>7.1081966747801495</c:v>
                </c:pt>
                <c:pt idx="8">
                  <c:v>7.1684368356161769</c:v>
                </c:pt>
                <c:pt idx="9">
                  <c:v>7.2291973070786737</c:v>
                </c:pt>
                <c:pt idx="10">
                  <c:v>7.2904834571786061</c:v>
                </c:pt>
                <c:pt idx="11">
                  <c:v>7.3523005323468293</c:v>
                </c:pt>
                <c:pt idx="12">
                  <c:v>7.414653648889078</c:v>
                </c:pt>
                <c:pt idx="13">
                  <c:v>7.4775477844537042</c:v>
                </c:pt>
                <c:pt idx="14">
                  <c:v>7.5409877695407319</c:v>
                </c:pt>
                <c:pt idx="15">
                  <c:v>7.6049782790818092</c:v>
                </c:pt>
                <c:pt idx="16">
                  <c:v>7.6695238241214563</c:v>
                </c:pt>
                <c:pt idx="17">
                  <c:v>7.7346287436306902</c:v>
                </c:pt>
                <c:pt idx="18">
                  <c:v>7.8002971964845917</c:v>
                </c:pt>
                <c:pt idx="19">
                  <c:v>7.8665331536357055</c:v>
                </c:pt>
                <c:pt idx="20">
                  <c:v>7.9333403905152142</c:v>
                </c:pt>
                <c:pt idx="21">
                  <c:v>8.0007224796937599</c:v>
                </c:pt>
                <c:pt idx="22">
                  <c:v>8.0686827838333954</c:v>
                </c:pt>
                <c:pt idx="23">
                  <c:v>8.1372244489616214</c:v>
                </c:pt>
                <c:pt idx="24">
                  <c:v>8.2063503980976442</c:v>
                </c:pt>
                <c:pt idx="25">
                  <c:v>8.276063325259944</c:v>
                </c:pt>
                <c:pt idx="26">
                  <c:v>8.3463656898830045</c:v>
                </c:pt>
                <c:pt idx="27">
                  <c:v>8.4172597116695655</c:v>
                </c:pt>
                <c:pt idx="28">
                  <c:v>8.4887473659030181</c:v>
                </c:pt>
                <c:pt idx="29">
                  <c:v>8.5608303792427201</c:v>
                </c:pt>
                <c:pt idx="30">
                  <c:v>8.6335102260227927</c:v>
                </c:pt>
                <c:pt idx="31">
                  <c:v>8.7067881250728014</c:v>
                </c:pt>
                <c:pt idx="32">
                  <c:v>8.780665037076151</c:v>
                </c:pt>
                <c:pt idx="33">
                  <c:v>8.8551416624795021</c:v>
                </c:pt>
                <c:pt idx="34">
                  <c:v>8.9302184399638023</c:v>
                </c:pt>
                <c:pt idx="35">
                  <c:v>9.005895545484691</c:v>
                </c:pt>
                <c:pt idx="36">
                  <c:v>9.0821728918871578</c:v>
                </c:pt>
                <c:pt idx="37">
                  <c:v>9.1590501290964461</c:v>
                </c:pt>
                <c:pt idx="38">
                  <c:v>9.2365266448842007</c:v>
                </c:pt>
                <c:pt idx="39">
                  <c:v>9.3146015662059725</c:v>
                </c:pt>
                <c:pt idx="40">
                  <c:v>9.3932737611032682</c:v>
                </c:pt>
                <c:pt idx="41">
                  <c:v>9.4725418411605027</c:v>
                </c:pt>
                <c:pt idx="42">
                  <c:v>9.5524041645044626</c:v>
                </c:pt>
                <c:pt idx="43">
                  <c:v>9.6328588393312717</c:v>
                </c:pt>
                <c:pt idx="44">
                  <c:v>9.7139037279433182</c:v>
                </c:pt>
                <c:pt idx="45">
                  <c:v>9.7955364512762841</c:v>
                </c:pt>
                <c:pt idx="46">
                  <c:v>9.8777543938942394</c:v>
                </c:pt>
                <c:pt idx="47">
                  <c:v>9.9605547094287523</c:v>
                </c:pt>
                <c:pt idx="48">
                  <c:v>10.043934326436263</c:v>
                </c:pt>
                <c:pt idx="49">
                  <c:v>10.127889954646296</c:v>
                </c:pt>
                <c:pt idx="50">
                  <c:v>10.212418091571855</c:v>
                </c:pt>
                <c:pt idx="51">
                  <c:v>10.297515029452175</c:v>
                </c:pt>
                <c:pt idx="52">
                  <c:v>10.383176862497123</c:v>
                </c:pt>
                <c:pt idx="53">
                  <c:v>10.469399494401925</c:v>
                </c:pt>
                <c:pt idx="54">
                  <c:v>10.556178646100465</c:v>
                </c:pt>
                <c:pt idx="55">
                  <c:v>10.643509863725162</c:v>
                </c:pt>
                <c:pt idx="56">
                  <c:v>10.731388526741581</c:v>
                </c:pt>
                <c:pt idx="57">
                  <c:v>10.819809856225982</c:v>
                </c:pt>
                <c:pt idx="58">
                  <c:v>10.90876892325462</c:v>
                </c:pt>
                <c:pt idx="59">
                  <c:v>10.998260657374118</c:v>
                </c:pt>
                <c:pt idx="60">
                  <c:v>11.088279855123009</c:v>
                </c:pt>
                <c:pt idx="61">
                  <c:v>11.178821188575586</c:v>
                </c:pt>
                <c:pt idx="62">
                  <c:v>11.269879213880168</c:v>
                </c:pt>
                <c:pt idx="63">
                  <c:v>11.361448379765115</c:v>
                </c:pt>
                <c:pt idx="64">
                  <c:v>11.453523035987324</c:v>
                </c:pt>
                <c:pt idx="65">
                  <c:v>11.546097441699224</c:v>
                </c:pt>
                <c:pt idx="66">
                  <c:v>11.639165773711792</c:v>
                </c:pt>
                <c:pt idx="67">
                  <c:v>11.732722134632716</c:v>
                </c:pt>
                <c:pt idx="68">
                  <c:v>11.82676056086032</c:v>
                </c:pt>
                <c:pt idx="69">
                  <c:v>11.921275030415448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4209-0941-853B-1D6FB97F8C67}"/>
            </c:ext>
          </c:extLst>
        </c:ser>
        <c:ser>
          <c:idx val="7"/>
          <c:order val="7"/>
          <c:spPr>
            <a:ln w="635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-2</c:v>
              </c:pt>
              <c:pt idx="1">
                <c:v>12</c:v>
              </c:pt>
            </c:numLit>
          </c:xVal>
          <c:yVal>
            <c:numLit>
              <c:formatCode>General</c:formatCode>
              <c:ptCount val="2"/>
              <c:pt idx="0">
                <c:v>-2</c:v>
              </c:pt>
              <c:pt idx="1">
                <c:v>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B-4209-0941-853B-1D6FB97F8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670271"/>
        <c:axId val="230672431"/>
      </c:scatterChart>
      <c:valAx>
        <c:axId val="230670271"/>
        <c:scaling>
          <c:orientation val="minMax"/>
          <c:max val="12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Pred(Score)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KW"/>
          </a:p>
        </c:txPr>
        <c:crossAx val="230672431"/>
        <c:crosses val="autoZero"/>
        <c:crossBetween val="midCat"/>
      </c:valAx>
      <c:valAx>
        <c:axId val="23067243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230670271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ln w="635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/>
          </a:pPr>
          <a:endParaRPr lang="en-K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Standardized residuals / Score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/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81-D94D-941C-F232484C6C1A}"/>
              </c:ext>
            </c:extLst>
          </c:dPt>
          <c:dPt>
            <c:idx val="1"/>
            <c:invertIfNegative val="0"/>
            <c:bubble3D val="0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81-D94D-941C-F232484C6C1A}"/>
              </c:ext>
            </c:extLst>
          </c:dPt>
          <c:dPt>
            <c:idx val="2"/>
            <c:invertIfNegative val="0"/>
            <c:bubble3D val="0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81-D94D-941C-F232484C6C1A}"/>
              </c:ext>
            </c:extLst>
          </c:dPt>
          <c:dPt>
            <c:idx val="3"/>
            <c:invertIfNegative val="0"/>
            <c:bubble3D val="0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81-D94D-941C-F232484C6C1A}"/>
              </c:ext>
            </c:extLst>
          </c:dPt>
          <c:dPt>
            <c:idx val="4"/>
            <c:invertIfNegative val="0"/>
            <c:bubble3D val="0"/>
            <c:spPr>
              <a:solidFill>
                <a:srgbClr val="FF4A46"/>
              </a:solidFill>
              <a:ln>
                <a:solidFill>
                  <a:srgbClr val="FF4A4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81-D94D-941C-F232484C6C1A}"/>
              </c:ext>
            </c:extLst>
          </c:dPt>
          <c:dPt>
            <c:idx val="5"/>
            <c:invertIfNegative val="0"/>
            <c:bubble3D val="0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81-D94D-941C-F232484C6C1A}"/>
              </c:ext>
            </c:extLst>
          </c:dPt>
          <c:dPt>
            <c:idx val="6"/>
            <c:invertIfNegative val="0"/>
            <c:bubble3D val="0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81-D94D-941C-F232484C6C1A}"/>
              </c:ext>
            </c:extLst>
          </c:dPt>
          <c:dPt>
            <c:idx val="7"/>
            <c:invertIfNegative val="0"/>
            <c:bubble3D val="0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F81-D94D-941C-F232484C6C1A}"/>
              </c:ext>
            </c:extLst>
          </c:dPt>
          <c:dPt>
            <c:idx val="8"/>
            <c:invertIfNegative val="0"/>
            <c:bubble3D val="0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F81-D94D-941C-F232484C6C1A}"/>
              </c:ext>
            </c:extLst>
          </c:dPt>
          <c:dPt>
            <c:idx val="9"/>
            <c:invertIfNegative val="0"/>
            <c:bubble3D val="0"/>
            <c:spPr>
              <a:solidFill>
                <a:srgbClr val="2A7498"/>
              </a:solidFill>
              <a:ln>
                <a:solidFill>
                  <a:srgbClr val="2A74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F81-D94D-941C-F232484C6C1A}"/>
              </c:ext>
            </c:extLst>
          </c:dPt>
          <c:dPt>
            <c:idx val="10"/>
            <c:invertIfNegative val="0"/>
            <c:bubble3D val="0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F81-D94D-941C-F232484C6C1A}"/>
              </c:ext>
            </c:extLst>
          </c:dPt>
          <c:dPt>
            <c:idx val="11"/>
            <c:invertIfNegative val="0"/>
            <c:bubble3D val="0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F81-D94D-941C-F232484C6C1A}"/>
              </c:ext>
            </c:extLst>
          </c:dPt>
          <c:dPt>
            <c:idx val="12"/>
            <c:invertIfNegative val="0"/>
            <c:bubble3D val="0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F81-D94D-941C-F232484C6C1A}"/>
              </c:ext>
            </c:extLst>
          </c:dPt>
          <c:dPt>
            <c:idx val="13"/>
            <c:invertIfNegative val="0"/>
            <c:bubble3D val="0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F81-D94D-941C-F232484C6C1A}"/>
              </c:ext>
            </c:extLst>
          </c:dPt>
          <c:dPt>
            <c:idx val="14"/>
            <c:invertIfNegative val="0"/>
            <c:bubble3D val="0"/>
            <c:spPr>
              <a:solidFill>
                <a:srgbClr val="008941"/>
              </a:solidFill>
              <a:ln>
                <a:solidFill>
                  <a:srgbClr val="00894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F81-D94D-941C-F232484C6C1A}"/>
              </c:ext>
            </c:extLst>
          </c:dPt>
          <c:dPt>
            <c:idx val="15"/>
            <c:invertIfNegative val="0"/>
            <c:bubble3D val="0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F81-D94D-941C-F232484C6C1A}"/>
              </c:ext>
            </c:extLst>
          </c:dPt>
          <c:dPt>
            <c:idx val="16"/>
            <c:invertIfNegative val="0"/>
            <c:bubble3D val="0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F81-D94D-941C-F232484C6C1A}"/>
              </c:ext>
            </c:extLst>
          </c:dPt>
          <c:dPt>
            <c:idx val="17"/>
            <c:invertIfNegative val="0"/>
            <c:bubble3D val="0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F81-D94D-941C-F232484C6C1A}"/>
              </c:ext>
            </c:extLst>
          </c:dPt>
          <c:dPt>
            <c:idx val="18"/>
            <c:invertIfNegative val="0"/>
            <c:bubble3D val="0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F81-D94D-941C-F232484C6C1A}"/>
              </c:ext>
            </c:extLst>
          </c:dPt>
          <c:dPt>
            <c:idx val="19"/>
            <c:invertIfNegative val="0"/>
            <c:bubble3D val="0"/>
            <c:spPr>
              <a:solidFill>
                <a:srgbClr val="A30059"/>
              </a:solidFill>
              <a:ln>
                <a:solidFill>
                  <a:srgbClr val="A3005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F81-D94D-941C-F232484C6C1A}"/>
              </c:ext>
            </c:extLst>
          </c:dPt>
          <c:cat>
            <c:strRef>
              <c:f>ANOVA!$B$110:$B$129</c:f>
              <c:strCache>
                <c:ptCount val="20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  <c:pt idx="12">
                  <c:v>Obs13</c:v>
                </c:pt>
                <c:pt idx="13">
                  <c:v>Obs14</c:v>
                </c:pt>
                <c:pt idx="14">
                  <c:v>Obs15</c:v>
                </c:pt>
                <c:pt idx="15">
                  <c:v>Obs16</c:v>
                </c:pt>
                <c:pt idx="16">
                  <c:v>Obs17</c:v>
                </c:pt>
                <c:pt idx="17">
                  <c:v>Obs18</c:v>
                </c:pt>
                <c:pt idx="18">
                  <c:v>Obs19</c:v>
                </c:pt>
                <c:pt idx="19">
                  <c:v>Obs20</c:v>
                </c:pt>
              </c:strCache>
            </c:strRef>
          </c:cat>
          <c:val>
            <c:numRef>
              <c:f>ANOVA!$G$110:$G$129</c:f>
              <c:numCache>
                <c:formatCode>0.000</c:formatCode>
                <c:ptCount val="20"/>
                <c:pt idx="0">
                  <c:v>0.19036564092744818</c:v>
                </c:pt>
                <c:pt idx="1">
                  <c:v>-1.6604114236449676</c:v>
                </c:pt>
                <c:pt idx="2">
                  <c:v>0.98355581145848359</c:v>
                </c:pt>
                <c:pt idx="3">
                  <c:v>1.0364351561605529</c:v>
                </c:pt>
                <c:pt idx="4">
                  <c:v>-0.54994518490151789</c:v>
                </c:pt>
                <c:pt idx="5">
                  <c:v>1.9459598850361399</c:v>
                </c:pt>
                <c:pt idx="6">
                  <c:v>-1.1210421076838639</c:v>
                </c:pt>
                <c:pt idx="7">
                  <c:v>-1.2268007970880017</c:v>
                </c:pt>
                <c:pt idx="8">
                  <c:v>4.2303475761654788E-2</c:v>
                </c:pt>
                <c:pt idx="9">
                  <c:v>0.35957954397406922</c:v>
                </c:pt>
                <c:pt idx="10">
                  <c:v>0.39130715079531042</c:v>
                </c:pt>
                <c:pt idx="11">
                  <c:v>-0.772038432650208</c:v>
                </c:pt>
                <c:pt idx="12">
                  <c:v>-0.40188301973572471</c:v>
                </c:pt>
                <c:pt idx="13">
                  <c:v>0.70858321900772481</c:v>
                </c:pt>
                <c:pt idx="14">
                  <c:v>7.4031082582896465E-2</c:v>
                </c:pt>
                <c:pt idx="15">
                  <c:v>-0.96240407357765756</c:v>
                </c:pt>
                <c:pt idx="16">
                  <c:v>-1.0575868940415224E-2</c:v>
                </c:pt>
                <c:pt idx="17">
                  <c:v>1.0470110251009652</c:v>
                </c:pt>
                <c:pt idx="18">
                  <c:v>0.57109692278234403</c:v>
                </c:pt>
                <c:pt idx="19">
                  <c:v>-0.6451280053652434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D94D-941C-F232484C6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30"/>
        <c:axId val="548924544"/>
        <c:axId val="549214032"/>
      </c:barChart>
      <c:catAx>
        <c:axId val="548924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Observations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KW"/>
          </a:p>
        </c:txPr>
        <c:crossAx val="549214032"/>
        <c:crosses val="autoZero"/>
        <c:auto val="1"/>
        <c:lblAlgn val="ctr"/>
        <c:lblOffset val="100"/>
        <c:noMultiLvlLbl val="0"/>
      </c:catAx>
      <c:valAx>
        <c:axId val="549214032"/>
        <c:scaling>
          <c:orientation val="minMax"/>
          <c:max val="2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548924544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Means (Score) - Options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635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</c:marker>
          <c:cat>
            <c:strRef>
              <c:f>ANOVA!$B$182:$B$185</c:f>
              <c:strCache>
                <c:ptCount val="4"/>
                <c:pt idx="0">
                  <c:v>Option 1</c:v>
                </c:pt>
                <c:pt idx="1">
                  <c:v>Option 2</c:v>
                </c:pt>
                <c:pt idx="2">
                  <c:v>Option 3</c:v>
                </c:pt>
                <c:pt idx="3">
                  <c:v>Option 4</c:v>
                </c:pt>
              </c:strCache>
            </c:strRef>
          </c:cat>
          <c:val>
            <c:numRef>
              <c:f>ANOVA!$C$182:$C$185</c:f>
              <c:numCache>
                <c:formatCode>0.000</c:formatCode>
                <c:ptCount val="4"/>
                <c:pt idx="0">
                  <c:v>5.94</c:v>
                </c:pt>
                <c:pt idx="1">
                  <c:v>6.2200000000000006</c:v>
                </c:pt>
                <c:pt idx="2">
                  <c:v>4.3600000000000003</c:v>
                </c:pt>
                <c:pt idx="3">
                  <c:v>2.8200000000000025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A-4246-B139-0476E37E3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31600"/>
        <c:axId val="493442912"/>
      </c:lineChart>
      <c:catAx>
        <c:axId val="59703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Options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800"/>
            </a:pPr>
            <a:endParaRPr lang="en-KW"/>
          </a:p>
        </c:txPr>
        <c:crossAx val="493442912"/>
        <c:crosses val="autoZero"/>
        <c:auto val="1"/>
        <c:lblAlgn val="ctr"/>
        <c:lblOffset val="100"/>
        <c:noMultiLvlLbl val="0"/>
      </c:catAx>
      <c:valAx>
        <c:axId val="493442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597031600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en-GB"/>
              <a:t>Means (Score) - Options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C0C0C0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ANOVA!$B$182:$B$185</c:f>
              <c:strCache>
                <c:ptCount val="4"/>
                <c:pt idx="0">
                  <c:v>Option 1</c:v>
                </c:pt>
                <c:pt idx="1">
                  <c:v>Option 2</c:v>
                </c:pt>
                <c:pt idx="2">
                  <c:v>Option 3</c:v>
                </c:pt>
                <c:pt idx="3">
                  <c:v>Option 4</c:v>
                </c:pt>
              </c:strCache>
            </c:strRef>
          </c:cat>
          <c:val>
            <c:numRef>
              <c:f>ANOVA!$C$182:$C$185</c:f>
              <c:numCache>
                <c:formatCode>0.000</c:formatCode>
                <c:ptCount val="4"/>
                <c:pt idx="0">
                  <c:v>5.94</c:v>
                </c:pt>
                <c:pt idx="1">
                  <c:v>6.2200000000000006</c:v>
                </c:pt>
                <c:pt idx="2">
                  <c:v>4.3600000000000003</c:v>
                </c:pt>
                <c:pt idx="3">
                  <c:v>2.8200000000000025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9742-926F-3163D17BC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93251296"/>
        <c:axId val="693252944"/>
      </c:barChart>
      <c:catAx>
        <c:axId val="69325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Options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sz="800"/>
            </a:pPr>
            <a:endParaRPr lang="en-KW"/>
          </a:p>
        </c:txPr>
        <c:crossAx val="693252944"/>
        <c:crosses val="autoZero"/>
        <c:auto val="1"/>
        <c:lblAlgn val="ctr"/>
        <c:lblOffset val="100"/>
        <c:noMultiLvlLbl val="0"/>
      </c:catAx>
      <c:valAx>
        <c:axId val="693252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Score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/>
            </a:pPr>
            <a:endParaRPr lang="en-KW"/>
          </a:p>
        </c:txPr>
        <c:crossAx val="693251296"/>
        <c:crosses val="autoZero"/>
        <c:crossBetween val="between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5" noThreeD="1" sel="1" val="0">
  <itemLst>
    <item val="Summary statistics"/>
    <item val="Summary statistics (Options)"/>
    <item val="Summary statistics (Data / Options)"/>
    <item val="Levene's test (Mean) / Two-tailed test (Score)"/>
  </itemLst>
</formControlPr>
</file>

<file path=xl/ctrlProps/ctrlProp2.xml><?xml version="1.0" encoding="utf-8"?>
<formControlPr xmlns="http://schemas.microsoft.com/office/spreadsheetml/2009/9/main" objectType="Drop" dropStyle="combo" dx="15" noThreeD="1" sel="1" val="0">
  <itemLst>
    <item val="Summary statistics (Quantitative data)"/>
    <item val="Summary statistics (Qualitative data)"/>
    <item val="Correlation matrix"/>
    <item val="Regression of variable Score"/>
    <item val="Goodness of fit statistics (Score)"/>
    <item val="Analysis of variance  (Score)"/>
    <item val="Model parameters (Score)"/>
    <item val="Equation of the model (Score)"/>
    <item val="Standardized coefficients (Score)"/>
    <item val="Predictions and residuals (Score)"/>
    <item val="Interpretation (Score)"/>
    <item val="LS Means for factor Options"/>
  </itemLst>
</formControlPr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3.jpeg"/><Relationship Id="rId7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4</xdr:row>
      <xdr:rowOff>0</xdr:rowOff>
    </xdr:from>
    <xdr:to>
      <xdr:col>2</xdr:col>
      <xdr:colOff>38100</xdr:colOff>
      <xdr:row>4</xdr:row>
      <xdr:rowOff>25400</xdr:rowOff>
    </xdr:to>
    <xdr:sp macro="" textlink="">
      <xdr:nvSpPr>
        <xdr:cNvPr id="2" name="TX832878" hidden="1">
          <a:extLst>
            <a:ext uri="{FF2B5EF4-FFF2-40B4-BE49-F238E27FC236}">
              <a16:creationId xmlns:a16="http://schemas.microsoft.com/office/drawing/2014/main" id="{4B76D4FD-7635-00CC-3CBC-89B371BEF41F}"/>
            </a:ext>
          </a:extLst>
        </xdr:cNvPr>
        <xdr:cNvSpPr txBox="1"/>
      </xdr:nvSpPr>
      <xdr:spPr>
        <a:xfrm>
          <a:off x="1282700" y="81280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GB" sz="1100"/>
            <a:t>RunProcSIK
Form39.txt
CheckBoxTrans,CheckBox,0,False,03,False,Trans,False,,,
OptionButtonMVRemove,OptionButton,0,True,200000000100_Missing data,True,Remove the observations,False,,,
OptionButtonMVRefuse,OptionButton,-1,True,200000000000_Missing data,True,Do not accept missing data,False,,,
CheckBoxDistChart,CheckBox,-1,True,400000000000_Charts,True,Distributions,False,,,
OptionButtonMVEstimate,OptionButton,0,True,200000000200_Missing data,True,Estimate missing data,False,,,
OptionButtonMeanMode,OptionButton,-1,True,200000000300_Missing data,True,Mean,False,,,
OptionButtonMVIgnore,OptionButton,0,True,200000000400_Missing data,True,Ignore missing data,False,,,
CheckBoxSum,CheckBox,-1,True,300000000300_Outputs,True,Summary of comparisons,False,,,
CheckBox_Desc,CheckBox,-1,True,300000000000_Outputs,True,Descriptive statistics,False,,,
CheckBoxDetails,CheckBox,-1,True,300000000200_Outputs,True,Detailed results,False,,,
CheckBoxConf,CheckBox,-1,False,300000000100_Outputs,False,Confidence interval,False,,,
OptionButtonAsympt,OptionButton,-1,True,100000010100_Options,True,Asymptotic p-value,False,,,
OptionButtonMonte,OptionButton,0,True,100000020100_Options,True,Monte Carlo method,False,,,
TextBoxSig,TextBox,5,True,100001000100_Options,True,Significance level (%):,False,,,
TextBoxPermut,TextBox,10000,True,100001030100_Options,True,Number of simulations:,False,,,
TextBoxMaxTime,TextBox,180,True,100001040100_Options,True,Maximum time (s):,False,,,
ComboBoxHyp,ComboBox,-1,False,100000000000_Options,False,Choose the alternative hypothesis,False,,,
TextBoxDiff,TextBox,1,False,100000020000_Options,False,Hypothesized ratio:,False,,,
OptionButtonSample,OptionButton,0,True,000000010300_General,True,One column per sample,False,,,
OptionButtonVariable,OptionButton,-1,True,000000020300_General,True,One column per variable,False,,,
CheckBox_W,CheckBox,0,True,000000000400_General,True,Weights,False,,,
RefEdit_W,RefEdit0,,True,000000000500_General,True,Weights:,False,,,
RefEditT,RefEdit0,'Sheet1'!$A:$A,True,000000000100_General,True,Data:,False,,21,1
RefEditGroups,RefEdit0,'Sheet1'!$B:$B,True,000000000200_General,True,Sample identifiers:,False,,21,1
CheckBoxLabels,CheckBox,-1,True,000000000202_General,True,Column labels,False,,,
OptionButton_W,OptionButton,0,True,000000020002_General,True,Workbook,False,,,
OptionButton_R,OptionButton,0,True,000000000002_General,True,Range,False,,,
OptionButton_S,OptionButton,-1,True,000000010002_General,True,Sheet,False,,,
RefEdit_R,RefEdit,,True,000000000102_General,True,Range:,False,,,
OptionButtonMean,OptionButton,-1,True,000000000302_General,True,Mean,False,,,
OptionButtonMedian,OptionButton,0,True,000001000302_General,True,Median,False,,,
CheckBoxLTest,CheckBox,-1,True,000000010302_General,True,Levene's test,False,,,
CheckBoxBTest,CheckBox,0,True,000000020302_General,True,Bartlett's test,False,,,
CheckBoxFTest,CheckBox,0,False,000000030302_General,False,Fisher's F-test,False,,,
ScrollBarSelect,ScrollBar,0,False,04,False,,,,,
TextBoxList,TextBox,,False,05,False,,False,,,
</a:t>
          </a:r>
        </a:p>
      </xdr:txBody>
    </xdr:sp>
    <xdr:clientData/>
  </xdr:twoCellAnchor>
  <xdr:twoCellAnchor editAs="absolute">
    <xdr:from>
      <xdr:col>1</xdr:col>
      <xdr:colOff>6350</xdr:colOff>
      <xdr:row>4</xdr:row>
      <xdr:rowOff>6350</xdr:rowOff>
    </xdr:from>
    <xdr:to>
      <xdr:col>2</xdr:col>
      <xdr:colOff>97155</xdr:colOff>
      <xdr:row>4</xdr:row>
      <xdr:rowOff>473075</xdr:rowOff>
    </xdr:to>
    <xdr:sp macro="" textlink="">
      <xdr:nvSpPr>
        <xdr:cNvPr id="3" name="BK832878">
          <a:extLst>
            <a:ext uri="{FF2B5EF4-FFF2-40B4-BE49-F238E27FC236}">
              <a16:creationId xmlns:a16="http://schemas.microsoft.com/office/drawing/2014/main" id="{DB4ED439-A17D-E6BA-4754-305C818608B8}"/>
            </a:ext>
          </a:extLst>
        </xdr:cNvPr>
        <xdr:cNvSpPr/>
      </xdr:nvSpPr>
      <xdr:spPr>
        <a:xfrm>
          <a:off x="450850" y="819150"/>
          <a:ext cx="916305" cy="466725"/>
        </a:xfrm>
        <a:prstGeom prst="roundRect">
          <a:avLst/>
        </a:prstGeom>
        <a:solidFill>
          <a:srgbClr val="F5F5F5"/>
        </a:solidFill>
        <a:ln w="12700">
          <a:solidFill>
            <a:srgbClr val="C9521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</xdr:col>
      <xdr:colOff>75819</xdr:colOff>
      <xdr:row>4</xdr:row>
      <xdr:rowOff>53975</xdr:rowOff>
    </xdr:from>
    <xdr:to>
      <xdr:col>1</xdr:col>
      <xdr:colOff>437769</xdr:colOff>
      <xdr:row>4</xdr:row>
      <xdr:rowOff>415925</xdr:rowOff>
    </xdr:to>
    <xdr:pic macro="[0]!ReRunXLSTAT">
      <xdr:nvPicPr>
        <xdr:cNvPr id="4" name="BT832878">
          <a:extLst>
            <a:ext uri="{FF2B5EF4-FFF2-40B4-BE49-F238E27FC236}">
              <a16:creationId xmlns:a16="http://schemas.microsoft.com/office/drawing/2014/main" id="{052D0CB0-CAFE-3389-DEB4-399A2F9C5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19" y="866775"/>
          <a:ext cx="361950" cy="361950"/>
        </a:xfrm>
        <a:prstGeom prst="rect">
          <a:avLst/>
        </a:prstGeom>
      </xdr:spPr>
    </xdr:pic>
    <xdr:clientData/>
  </xdr:twoCellAnchor>
  <xdr:twoCellAnchor editAs="absolute">
    <xdr:from>
      <xdr:col>1</xdr:col>
      <xdr:colOff>532638</xdr:colOff>
      <xdr:row>4</xdr:row>
      <xdr:rowOff>53975</xdr:rowOff>
    </xdr:from>
    <xdr:to>
      <xdr:col>2</xdr:col>
      <xdr:colOff>69088</xdr:colOff>
      <xdr:row>4</xdr:row>
      <xdr:rowOff>415925</xdr:rowOff>
    </xdr:to>
    <xdr:pic macro="[0]!AddRemovGrid">
      <xdr:nvPicPr>
        <xdr:cNvPr id="5" name="RM832878">
          <a:extLst>
            <a:ext uri="{FF2B5EF4-FFF2-40B4-BE49-F238E27FC236}">
              <a16:creationId xmlns:a16="http://schemas.microsoft.com/office/drawing/2014/main" id="{33ADE370-15C9-F95F-57A5-058A9ED3D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38" y="866775"/>
          <a:ext cx="361950" cy="361950"/>
        </a:xfrm>
        <a:prstGeom prst="rect">
          <a:avLst/>
        </a:prstGeom>
      </xdr:spPr>
    </xdr:pic>
    <xdr:clientData/>
  </xdr:twoCellAnchor>
  <xdr:twoCellAnchor editAs="absolute">
    <xdr:from>
      <xdr:col>1</xdr:col>
      <xdr:colOff>532638</xdr:colOff>
      <xdr:row>4</xdr:row>
      <xdr:rowOff>53975</xdr:rowOff>
    </xdr:from>
    <xdr:to>
      <xdr:col>2</xdr:col>
      <xdr:colOff>69088</xdr:colOff>
      <xdr:row>4</xdr:row>
      <xdr:rowOff>415925</xdr:rowOff>
    </xdr:to>
    <xdr:pic macro="[0]!AddRemovGrid">
      <xdr:nvPicPr>
        <xdr:cNvPr id="6" name="AD832878" hidden="1">
          <a:extLst>
            <a:ext uri="{FF2B5EF4-FFF2-40B4-BE49-F238E27FC236}">
              <a16:creationId xmlns:a16="http://schemas.microsoft.com/office/drawing/2014/main" id="{953999A9-3A38-D3D1-A74A-0C9D5BBEF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7138" y="866775"/>
          <a:ext cx="361950" cy="3619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6</xdr:col>
      <xdr:colOff>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F11908-DC6B-1C93-04C6-F20A83E8AF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4097" name="DD603826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2B1C524A-F142-2E09-D902-3EE3A0ACCE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7</xdr:row>
      <xdr:rowOff>0</xdr:rowOff>
    </xdr:from>
    <xdr:to>
      <xdr:col>2</xdr:col>
      <xdr:colOff>38100</xdr:colOff>
      <xdr:row>7</xdr:row>
      <xdr:rowOff>25400</xdr:rowOff>
    </xdr:to>
    <xdr:sp macro="" textlink="">
      <xdr:nvSpPr>
        <xdr:cNvPr id="2" name="TX317272" hidden="1">
          <a:extLst>
            <a:ext uri="{FF2B5EF4-FFF2-40B4-BE49-F238E27FC236}">
              <a16:creationId xmlns:a16="http://schemas.microsoft.com/office/drawing/2014/main" id="{F0C5BA3D-45CD-A8AA-004D-928A516FC2C2}"/>
            </a:ext>
          </a:extLst>
        </xdr:cNvPr>
        <xdr:cNvSpPr txBox="1"/>
      </xdr:nvSpPr>
      <xdr:spPr>
        <a:xfrm>
          <a:off x="1282700" y="142240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GB" sz="1100"/>
            <a:t>RunProcANO
Form54.txt
TextBoxList,TextBox,,False,03,False,,False,,,
CheckBoxTrans,CheckBox,0,False,04,False,Trans,False,,,
ComboBox_TestMethod,ComboBox,0,True,200000000200_Validation,True,Select the method for the extraction of validation data,False,,,
TextBoxTestNumber,TextBox,1,True,200000000400_Validation,True,,False,,,
RefEditGroup,RefEdit0,,True,200000000600_Validation,True,Group variable:,False,,,
CheckBox_Validation,CheckBox,0,True,200000000000_Validation,True,Validation,False,,,
CheckBoxSort,CheckBox,0,True,510000000201_Outputs|Means,True,Sort up,False,,,
CheckBoxApplyAll,CheckBox,0,True,510000000101_Outputs|Means,True,Apply to all factors,False,,,
CheckBoxMCompare,CheckBox,0,True,510000000001_Outputs|Means,True,Multiple comparisons,False,,,
CheckBoxCIMeans,CheckBox,0,True,510000000301_Outputs|Means,True,Confidence intervals,False,,,
CheckBoxSlopes,CheckBox,0,False,510000000401_Outputs|Means,False,Comparison of slopes,False,,,
CheckBoxPairwise,CheckBox,0,True,510000000002_Outputs|Means,True,Pairwise comparisons,False,,,
CheckBoxControl,CheckBox,0,True,510000000202_Outputs|Means,True,Comparisons with a control,False,,,
CheckBoxMeanSq,CheckBox,0,True,510000000402_Outputs|Means,True,Choose the MSE,False,,,
CheckBoxProtected,CheckBox,0,True,510000000502_Outputs|Means,True,Protected,False,,,
CheckBoxTB,CheckBox,0,True,510000000602_Outputs|Means,True,Top/Bottom boxes,False,,,
OptionButtonTB2,OptionButton,-1,True,510000000702_Outputs|Means,True,2,False,,,
OptionButtonTB3,OptionButton,0,True,510000000802_Outputs|Means,True,3,False,,,
ListBoxControl,ListBox,,False,510000000302_Outputs|Means,False,Comparisons with a control:,False,,,
ListBoxPairwise,ListBox,,False,510000000102_Outputs|Means,False,Pairwise comparisons:,False,,,
CheckBoxMeanConfTab,CheckBox,-1,True,510000000100_Outputs|Means,True,Confidence interval,False,,,
CheckBoxMeans,CheckBox,-1,True,510000000000_Outputs|Means,True,Means,False,,,
CheckBoxMeanStdError,CheckBox,-1,True,510000000200_Outputs|Means,True,Standard errors,False,,,
CheckBoxLSM,CheckBox,-1,True,510000000300_Outputs|Means,True,LS means,False,,,
CheckBox_Desc,CheckBox,-1,True,500000000000_Outputs|General,True,Descriptive statistics,False,,,
CheckBox_Corr,CheckBox,-1,True,500000000100_Outputs|General,True,Correlations,False,,,
CheckBox_AV,CheckBox,-1,True,500000000300_Outputs|General,True,Analysis of variance,False,,,
CheckBoxPress,CheckBox,0,True,500000000500_Outputs|General,True,Press,False,,,
CheckBox_TISS,CheckBox,0,True,500000000400_Outputs|General,True,Type I/II/III SS,False,,,
CheckBoxMultiCo,CheckBox,0,True,500000000200_Outputs|General,True,Multicolinearity statistics,False,,,
CheckBoxInterpret,CheckBox,-1,True,500000000600_Outputs|General,True,Interpretation,False,,,
CheckBox_Resid,CheckBox,-1,True,500000000101_Outputs|General,True,Predictions and residuals,False,,,
CheckBoxStdCoeff,CheckBox,-1,True,500000000001_Outputs|General,True,Standardized coefficients,False,,,
CheckBoxDiag,CheckBox,0,True,500000000501_Outputs|General,True,Influence diagnostics,False,,,
CheckBoxAdjPred,CheckBox,0,True,500000000401_Outputs|General,True,Adjusted predictions,False,,,
CheckBoxWelch,CheckBox,0,True,500000000601_Outputs|General,True,Welch statistic,False,,,
CheckBoxDispX,CheckBox,0,False,500000000201_Outputs|General,False,X,False,,,
CheckBoxPredConf,CheckBox,-1,True,500000000301_Outputs|General,True,Confidence intervals,False,,,
CheckBoxContrasts,CheckBox,0,True,520000000000_Outputs|Contrasts,True,Compute contrasts,False,,,
RefEditContrasts,RefEdit,,True,520000000200_Outputs|Contrasts,True,Definition:,False,,,
CheckBoxLevene,CheckBox,0,True,530000000000_Outputs|Test assumptions,True,Levene's test,False,,,
CheckBox_Intercept,CheckBox,0,True,100000000000_Options|Model,True,Fixed Intercept,False,,,
TextBox_Intercept,TextBox,0,True,100000010000_Options|Model,True,Fixed Intercept:,False,,,
TextBoxTol,TextBox,0.0001,True,100000020000_Options|Model,True,Tolerance:,False,,,
TextBox_Conf,TextBox,95,True,100000010100_Options|Model,True,Confidence interval (%):,False,,,
CheckBox_Interactions,CheckBox,0,True,100000000200_Options|Model,True,Interactions / Level,False,,,
TextBoxLevel,TextBox,2,True,100000010200_Options|Model,True,,False,,,
ComboBox_Selection,ComboBox,0,True,100000000101_Options|Model,True,Choose a model selection method,False,,,
CheckBox_Selection,CheckBox,0,True,100000000001_Options|Model,True,Model selection,False,,,
ComboBox_Criterion,ComboBox,0,True,100000000301_Options|Model,True,Criterion:,False,,,
TextBox_Threshold,TextBox,0.1,False,100000001101_Options|Model,False,Probability for removal:,False,,,
TextBox_MinVar,TextBox,2,True,100000000501_Options|Model,True,Min variables:,False,,,
TextBox_MaxVar,TextBox,2,True,100000000701_Options|Model,True,Max variables:,False,,,
TextBoxEntrance,TextBox,0.05,False,100000000901_Options|Model,False,Probability for entry:,False,,,
ComboBox_Constraints,ComboBox,1,True,110000010000_Options|ANOVA / ANCOVA,True,Select the type of constraint to apply to the qualitative variables of the OLS model,False,,,
CheckBoxNested,CheckBox,0,True,110000000100_Options|ANOVA / ANCOVA,True,Nested effects,False,,,
CheckBoxHetero,CheckBox,0,True,120000000000_Options|Covariances,True,Heteroscedasticity,False,,,
ComboBoxHACMethod,ComboBox,0,True,120000010100_Options|Covariances,True,Method:,False,,,
CheckBoxAutoCorr,CheckBox,0,True,120000000200_Options|Covariances,True,Autocorrelation,False,,,
TextBoxLag,TextBox,1,True,120000010300_Options|Covariances,True,Lag: ,False,,,
CheckBox_Predict,CheckBox,0,True,300000000102_Prediction,True,Prediction,False,,,
RefEdit_QPred,RefEdit0,,True,300000000402_Prediction,True,Qualitative:,False,,,
RefEdit_XPred,RefEdit0,,True,300000000302_Prediction,True,Quantitative:,False,,,
CheckBox_ObsLabelsPred,CheckBox,0,True,300000000502_Prediction,True,Observation labels,False,,,
RefEdit_PredLabels,RefEdit0,,True,300000000602_Prediction,True,,False,,,
OptionButton_MVEstimate,OptionButton,0,True,400000000000_Missing data,True,Estimate missing data,False,,,
OptionButton_MeanMode,OptionButton,-1,True,400000000100_Missing data,True,Mean or mode,False,,,
OptionButton_NN,OptionButton,0,True,400000010100_Missing data,True,Nearest neighbor,False,,,
OptionButton_MVRemove,OptionButton,-1,True,400000000200_Missing data,True,Remove the observations,False,,,
OptionButtonEachY,OptionButton,0,True,400000000300_Missing data,True,Check for each Y separately,False,,,
OptionButtonAcrossAll,OptionButton,-1,True,400000010300_Missing data,True,Across all Ys,False,,,
OptionButtonMVRefuse,OptionButton,0,True,400000000400_Missing data,True,Do not accept missing data,False,,,
OptionButton_MVIgnore,OptionButton,0,True,400000000500_Missing data,True,Ignore missing data,False,,,
CheckBoxResidCharts,CheckBox,-1,True,600000000200_Charts,True,Predictions and residuals,False,,,
CheckBoxRegCharts,CheckBox,-1,True,600000000000_Charts,True,Regression charts,False,,,
CheckBoxChartsCoeff,CheckBox,-1,True,600000000100_Charts,True,Standardized coefficients,False,,,
CheckBox_Conf,CheckBox,-1,True,600000000300_Charts,True,Confidence intervals,False,,,
OptionButtonCol,OptionButton,-1,True,000000010000_General,True,Column,False,,,
OptionButtonTab,OptionButton,0,True,000000020000_General,True,Table,False,,,
RefEditDataTable,RefEdit0,,True,000000010100_General,True,Data table:,False,,,
TextBoxNbFactors,TextBox,1,True,000001030100_General,True,Number of factors:,False,,,
OptionButton_W,OptionButton,0,True,000000000001_General,True,Workbook,False,,,
OptionButton_R,OptionButton,0,True,000000010001_General,True,Range,False,,,
OptionButton_S,OptionButton,-1,True,000000020001_General,True,Sheet,False,,,
RefEdit_R,RefEdit,,True,000000000101_General,True,Range:,False,,,
CheckBoxVarLabels,CheckBox,-1,True,000000000201_General,True,Variable labels,False,,,
CheckBox_ObsLabels,CheckBox,0,True,000000010301_General,True,Observation labels,False,,,
RefEdit_Wr,RefEdit0,,True,000000060301_General,True,Regression weights:,False,,,
CheckBox_Wr,CheckBox,0,True,000000050301_General,True,Regression weights,False,,,
RefEdit_ObsLabels,RefEdit0,,True,000000020301_General,True,Observation labels:,False,,,
CheckBox_W,CheckBox,0,True,000000030301_General,True,Observation weights,False,,,
RefEdit_W,RefEdit0,,True,000000040301_General,True,Observation weights:,False,,,
FileSelect2,CommandButton,,False,300000000702_Prediction,False,,False,,,
CheckBoxNorm,CheckBox,0,True,530000000100_Outputs|Test assumptions,True,Normality test,False,,,
OptionButtonMean,OptionButton,-1,True,530000000200_Outputs|Test assumptions,True,Mean,False,,,
OptionButtonMedian,OptionButton,0,True,530000010200_Outputs|Test assumptions,True,Median,False,,,
RefEdit_Y,RefEdit0,'Sheet1'!$A:$A,True,000000010200_General,True,Y / Dependent variables:,False,,21,1
FileSelect1,CommandButton,,False,000000020200_General,False,,False,,,
ScrollBarSelect,ScrollBar,0,False,05,False,,,,,
CheckBox_X,CheckBox,0,True,000000050200_General,True,Quantitative,False,,,
RefEdit_X,RefEdit0,,True,000002050200_General,True,X / Explanatory variables:,False,,,
CheckBox_Q,CheckBox,-1,True,000003050200_General,True,Qualitative,False,,,
RefEdit_Q,RefEdit0,'Sheet1'!$B:$B,True,000004050200_General,True,Qualitative:,False,,21,1
CheckBoxMeansCharts,CheckBox,-1,True,600000000400_Charts,True,Means charts,False,,,
CheckBoxMeanConf,CheckBox,0,True,600000010400_Charts,True,Confidence intervals,False,,,
CheckBoxBar,CheckBox,-1,True,600000030400_Charts,True,Bar chart,False,,,
CheckBox_PredVarLabels,CheckBox,0,True,300000001002_Prediction,True,Variable labels,False,,,
ScrollBarLevel,SpinButton,2,True,100000020200_Options|Model,False,,,,,
CheckBoxRand,CheckBox,0,True,110000000200_Options|ANOVA / ANCOVA,True,Random effects,False,,,
CheckBoxRestricted,CheckBox,0,True,110000010200_Options|ANOVA / ANCOVA,True,Restricted ANOVA,False,,,
CheckBoxProp,CheckBox,0,True,600000020400_Charts,True,Proportional,False,,,
CheckBoxSummary,CheckBox,-1,True,510000000902_Outputs|Means,True,Summary,False,,,
CheckBoxSumCharts,CheckBox,-1,True,600000000101_Charts,True,Summary charts,False,,,
CheckBoxFilterY,CheckBox,0,True,600000000001_Charts,True,Filter Ys,False,,,
CheckBoxDemsar,CheckBox,0,False,600000040400_Charts,False,Demsar plots,False,,,
CheckBoxContBonf,CheckBox,-1,True,520000000300_Outputs|Contrasts,True,Bonferroni correction,False,,,
SpinButtonNbFactors,SpinButton,5,True,000002030100_General,False,,,,,
</a:t>
          </a:r>
        </a:p>
      </xdr:txBody>
    </xdr:sp>
    <xdr:clientData/>
  </xdr:twoCellAnchor>
  <xdr:twoCellAnchor editAs="absolute">
    <xdr:from>
      <xdr:col>1</xdr:col>
      <xdr:colOff>6350</xdr:colOff>
      <xdr:row>7</xdr:row>
      <xdr:rowOff>6350</xdr:rowOff>
    </xdr:from>
    <xdr:to>
      <xdr:col>2</xdr:col>
      <xdr:colOff>97155</xdr:colOff>
      <xdr:row>7</xdr:row>
      <xdr:rowOff>473075</xdr:rowOff>
    </xdr:to>
    <xdr:sp macro="" textlink="">
      <xdr:nvSpPr>
        <xdr:cNvPr id="3" name="BK317272">
          <a:extLst>
            <a:ext uri="{FF2B5EF4-FFF2-40B4-BE49-F238E27FC236}">
              <a16:creationId xmlns:a16="http://schemas.microsoft.com/office/drawing/2014/main" id="{845B2092-362D-677F-BE9A-6324AF889184}"/>
            </a:ext>
          </a:extLst>
        </xdr:cNvPr>
        <xdr:cNvSpPr/>
      </xdr:nvSpPr>
      <xdr:spPr>
        <a:xfrm>
          <a:off x="450850" y="1428750"/>
          <a:ext cx="916305" cy="466725"/>
        </a:xfrm>
        <a:prstGeom prst="roundRect">
          <a:avLst/>
        </a:prstGeom>
        <a:solidFill>
          <a:srgbClr val="F5F5F5"/>
        </a:solidFill>
        <a:ln w="12700">
          <a:solidFill>
            <a:srgbClr val="C9521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</xdr:col>
      <xdr:colOff>75819</xdr:colOff>
      <xdr:row>7</xdr:row>
      <xdr:rowOff>53975</xdr:rowOff>
    </xdr:from>
    <xdr:to>
      <xdr:col>1</xdr:col>
      <xdr:colOff>437769</xdr:colOff>
      <xdr:row>7</xdr:row>
      <xdr:rowOff>415925</xdr:rowOff>
    </xdr:to>
    <xdr:pic macro="[0]!ReRunXLSTAT">
      <xdr:nvPicPr>
        <xdr:cNvPr id="4" name="BT317272">
          <a:extLst>
            <a:ext uri="{FF2B5EF4-FFF2-40B4-BE49-F238E27FC236}">
              <a16:creationId xmlns:a16="http://schemas.microsoft.com/office/drawing/2014/main" id="{8DA47AC8-3FC4-04B6-9A1D-6BA414DC7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19" y="1476375"/>
          <a:ext cx="361950" cy="361950"/>
        </a:xfrm>
        <a:prstGeom prst="rect">
          <a:avLst/>
        </a:prstGeom>
      </xdr:spPr>
    </xdr:pic>
    <xdr:clientData/>
  </xdr:twoCellAnchor>
  <xdr:twoCellAnchor editAs="absolute">
    <xdr:from>
      <xdr:col>1</xdr:col>
      <xdr:colOff>532638</xdr:colOff>
      <xdr:row>7</xdr:row>
      <xdr:rowOff>53975</xdr:rowOff>
    </xdr:from>
    <xdr:to>
      <xdr:col>2</xdr:col>
      <xdr:colOff>69088</xdr:colOff>
      <xdr:row>7</xdr:row>
      <xdr:rowOff>415925</xdr:rowOff>
    </xdr:to>
    <xdr:pic macro="[0]!AddRemovGrid">
      <xdr:nvPicPr>
        <xdr:cNvPr id="5" name="RM317272">
          <a:extLst>
            <a:ext uri="{FF2B5EF4-FFF2-40B4-BE49-F238E27FC236}">
              <a16:creationId xmlns:a16="http://schemas.microsoft.com/office/drawing/2014/main" id="{95C74A41-7605-FF69-751B-35F710755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38" y="1476375"/>
          <a:ext cx="361950" cy="361950"/>
        </a:xfrm>
        <a:prstGeom prst="rect">
          <a:avLst/>
        </a:prstGeom>
      </xdr:spPr>
    </xdr:pic>
    <xdr:clientData/>
  </xdr:twoCellAnchor>
  <xdr:twoCellAnchor editAs="absolute">
    <xdr:from>
      <xdr:col>1</xdr:col>
      <xdr:colOff>532638</xdr:colOff>
      <xdr:row>7</xdr:row>
      <xdr:rowOff>53975</xdr:rowOff>
    </xdr:from>
    <xdr:to>
      <xdr:col>2</xdr:col>
      <xdr:colOff>69088</xdr:colOff>
      <xdr:row>7</xdr:row>
      <xdr:rowOff>415925</xdr:rowOff>
    </xdr:to>
    <xdr:pic macro="[0]!AddRemovGrid">
      <xdr:nvPicPr>
        <xdr:cNvPr id="6" name="AD317272" hidden="1">
          <a:extLst>
            <a:ext uri="{FF2B5EF4-FFF2-40B4-BE49-F238E27FC236}">
              <a16:creationId xmlns:a16="http://schemas.microsoft.com/office/drawing/2014/main" id="{DBB4B093-2637-57CF-B9EE-83548C62B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7138" y="1476375"/>
          <a:ext cx="361950" cy="3619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6</xdr:col>
      <xdr:colOff>0</xdr:colOff>
      <xdr:row>104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3E9FE22-A2A6-7B60-C5F1-5F2A43CC6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6</xdr:col>
      <xdr:colOff>0</xdr:colOff>
      <xdr:row>147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A686418-1E68-D391-96AF-BBEE6F0EE2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127000</xdr:colOff>
      <xdr:row>131</xdr:row>
      <xdr:rowOff>0</xdr:rowOff>
    </xdr:from>
    <xdr:to>
      <xdr:col>11</xdr:col>
      <xdr:colOff>127000</xdr:colOff>
      <xdr:row>147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FD0C7ED-D492-32A1-40C5-5EABE58EE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254000</xdr:colOff>
      <xdr:row>131</xdr:row>
      <xdr:rowOff>0</xdr:rowOff>
    </xdr:from>
    <xdr:to>
      <xdr:col>16</xdr:col>
      <xdr:colOff>254000</xdr:colOff>
      <xdr:row>147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BB1FB1A-F5AC-0B90-8281-6CED6124F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149</xdr:row>
      <xdr:rowOff>0</xdr:rowOff>
    </xdr:from>
    <xdr:to>
      <xdr:col>6</xdr:col>
      <xdr:colOff>0</xdr:colOff>
      <xdr:row>165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4C09AB8-3CA1-231C-5154-AC78373E8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187</xdr:row>
      <xdr:rowOff>0</xdr:rowOff>
    </xdr:from>
    <xdr:to>
      <xdr:col>6</xdr:col>
      <xdr:colOff>0</xdr:colOff>
      <xdr:row>203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536B7AF-271F-AE8A-4695-0DDF43190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127000</xdr:colOff>
      <xdr:row>187</xdr:row>
      <xdr:rowOff>0</xdr:rowOff>
    </xdr:from>
    <xdr:to>
      <xdr:col>11</xdr:col>
      <xdr:colOff>127000</xdr:colOff>
      <xdr:row>203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783E566-F779-3C1C-8118-A4C4D37DE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2049" name="DD604499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07572FF-DEB0-E746-DE4C-0F6825CE0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prstDash val="solid"/>
              <a:miter lim="800000"/>
              <a:headEnd/>
              <a:tailEnd type="none" w="med" len="med"/>
            </a:ln>
            <a:effectLst/>
            <a:extLst>
              <a:ext uri="{909E8E84-426E-40DD-AFC4-6F175D3DCCD1}">
                <a14:hiddenFill>
                  <a:noFill/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/Volumes/Data/Applications/XLSTAT.app/Contents/Library/XLSTAT2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XLSTAT_PDFFisher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FD83-0C4F-3A4B-B77E-79DC0B9766AA}">
  <sheetPr codeName="Sheet1"/>
  <dimension ref="A1:B21"/>
  <sheetViews>
    <sheetView tabSelected="1" workbookViewId="0">
      <selection activeCell="L10" sqref="L10"/>
    </sheetView>
  </sheetViews>
  <sheetFormatPr baseColWidth="10" defaultRowHeight="16" x14ac:dyDescent="0.2"/>
  <sheetData>
    <row r="1" spans="1:2" x14ac:dyDescent="0.2">
      <c r="A1" s="1" t="s">
        <v>5</v>
      </c>
      <c r="B1" s="1" t="s">
        <v>4</v>
      </c>
    </row>
    <row r="2" spans="1:2" ht="26" x14ac:dyDescent="0.3">
      <c r="A2" s="2">
        <v>6.3</v>
      </c>
      <c r="B2" s="1" t="s">
        <v>0</v>
      </c>
    </row>
    <row r="3" spans="1:2" ht="26" x14ac:dyDescent="0.3">
      <c r="A3" s="2">
        <v>2.8</v>
      </c>
      <c r="B3" s="1" t="s">
        <v>0</v>
      </c>
    </row>
    <row r="4" spans="1:2" ht="26" x14ac:dyDescent="0.3">
      <c r="A4" s="2">
        <v>7.8</v>
      </c>
      <c r="B4" s="1" t="s">
        <v>0</v>
      </c>
    </row>
    <row r="5" spans="1:2" ht="26" x14ac:dyDescent="0.3">
      <c r="A5" s="2">
        <v>7.9</v>
      </c>
      <c r="B5" s="1" t="s">
        <v>0</v>
      </c>
    </row>
    <row r="6" spans="1:2" ht="26" x14ac:dyDescent="0.3">
      <c r="A6" s="2">
        <v>4.9000000000000004</v>
      </c>
      <c r="B6" s="1" t="s">
        <v>0</v>
      </c>
    </row>
    <row r="7" spans="1:2" ht="26" x14ac:dyDescent="0.3">
      <c r="A7" s="2">
        <v>9.9</v>
      </c>
      <c r="B7" s="1" t="s">
        <v>1</v>
      </c>
    </row>
    <row r="8" spans="1:2" ht="26" x14ac:dyDescent="0.3">
      <c r="A8" s="2">
        <v>4.0999999999999996</v>
      </c>
      <c r="B8" s="1" t="s">
        <v>1</v>
      </c>
    </row>
    <row r="9" spans="1:2" ht="26" x14ac:dyDescent="0.3">
      <c r="A9" s="2">
        <v>3.9</v>
      </c>
      <c r="B9" s="1" t="s">
        <v>1</v>
      </c>
    </row>
    <row r="10" spans="1:2" ht="26" x14ac:dyDescent="0.3">
      <c r="A10" s="2">
        <v>6.3</v>
      </c>
      <c r="B10" s="1" t="s">
        <v>1</v>
      </c>
    </row>
    <row r="11" spans="1:2" ht="26" x14ac:dyDescent="0.3">
      <c r="A11" s="2">
        <v>6.9</v>
      </c>
      <c r="B11" s="1" t="s">
        <v>1</v>
      </c>
    </row>
    <row r="12" spans="1:2" ht="26" x14ac:dyDescent="0.3">
      <c r="A12" s="2">
        <v>5.0999999999999996</v>
      </c>
      <c r="B12" s="1" t="s">
        <v>2</v>
      </c>
    </row>
    <row r="13" spans="1:2" ht="26" x14ac:dyDescent="0.3">
      <c r="A13" s="2">
        <v>2.9</v>
      </c>
      <c r="B13" s="1" t="s">
        <v>2</v>
      </c>
    </row>
    <row r="14" spans="1:2" ht="26" x14ac:dyDescent="0.3">
      <c r="A14" s="2">
        <v>3.6</v>
      </c>
      <c r="B14" s="1" t="s">
        <v>2</v>
      </c>
    </row>
    <row r="15" spans="1:2" ht="26" x14ac:dyDescent="0.3">
      <c r="A15" s="2">
        <v>5.7</v>
      </c>
      <c r="B15" s="1" t="s">
        <v>2</v>
      </c>
    </row>
    <row r="16" spans="1:2" ht="26" x14ac:dyDescent="0.3">
      <c r="A16" s="2">
        <v>4.5</v>
      </c>
      <c r="B16" s="1" t="s">
        <v>2</v>
      </c>
    </row>
    <row r="17" spans="1:2" ht="26" x14ac:dyDescent="0.3">
      <c r="A17" s="2">
        <v>1</v>
      </c>
      <c r="B17" s="1" t="s">
        <v>3</v>
      </c>
    </row>
    <row r="18" spans="1:2" ht="26" x14ac:dyDescent="0.3">
      <c r="A18" s="2">
        <v>2.8</v>
      </c>
      <c r="B18" s="1" t="s">
        <v>3</v>
      </c>
    </row>
    <row r="19" spans="1:2" ht="26" x14ac:dyDescent="0.3">
      <c r="A19" s="2">
        <v>4.8</v>
      </c>
      <c r="B19" s="1" t="s">
        <v>3</v>
      </c>
    </row>
    <row r="20" spans="1:2" ht="26" x14ac:dyDescent="0.3">
      <c r="A20" s="2">
        <v>3.9</v>
      </c>
      <c r="B20" s="1" t="s">
        <v>3</v>
      </c>
    </row>
    <row r="21" spans="1:2" ht="26" x14ac:dyDescent="0.3">
      <c r="A21" s="2">
        <v>1.6</v>
      </c>
      <c r="B21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F1A1-FD8A-DB4F-8790-ED0E4900E885}">
  <sheetPr codeName="XLSTAT_20220506_011853_1">
    <tabColor rgb="FF007800"/>
  </sheetPr>
  <dimension ref="B1:J64"/>
  <sheetViews>
    <sheetView zoomScaleNormal="100" workbookViewId="0">
      <selection activeCell="B1" sqref="B1"/>
    </sheetView>
  </sheetViews>
  <sheetFormatPr baseColWidth="10" defaultRowHeight="16" x14ac:dyDescent="0.2"/>
  <cols>
    <col min="1" max="1" width="5.83203125" customWidth="1"/>
    <col min="2" max="2" width="10.83203125" customWidth="1"/>
  </cols>
  <sheetData>
    <row r="1" spans="2:9" x14ac:dyDescent="0.2">
      <c r="B1" t="s">
        <v>127</v>
      </c>
    </row>
    <row r="2" spans="2:9" x14ac:dyDescent="0.2">
      <c r="B2" t="s">
        <v>106</v>
      </c>
    </row>
    <row r="3" spans="2:9" x14ac:dyDescent="0.2">
      <c r="B3" t="s">
        <v>107</v>
      </c>
    </row>
    <row r="4" spans="2:9" x14ac:dyDescent="0.2">
      <c r="B4" t="s">
        <v>108</v>
      </c>
    </row>
    <row r="5" spans="2:9" ht="38" customHeight="1" x14ac:dyDescent="0.2"/>
    <row r="6" spans="2:9" ht="21" customHeight="1" x14ac:dyDescent="0.2">
      <c r="B6" s="44"/>
    </row>
    <row r="9" spans="2:9" x14ac:dyDescent="0.2">
      <c r="B9" s="4" t="s">
        <v>109</v>
      </c>
    </row>
    <row r="10" spans="2:9" ht="17" thickBot="1" x14ac:dyDescent="0.25"/>
    <row r="11" spans="2:9" ht="32" customHeight="1" x14ac:dyDescent="0.2">
      <c r="B11" s="6" t="s">
        <v>13</v>
      </c>
      <c r="C11" s="7" t="s">
        <v>14</v>
      </c>
      <c r="D11" s="7" t="s">
        <v>15</v>
      </c>
      <c r="E11" s="7" t="s">
        <v>16</v>
      </c>
      <c r="F11" s="7" t="s">
        <v>17</v>
      </c>
      <c r="G11" s="7" t="s">
        <v>18</v>
      </c>
      <c r="H11" s="7" t="s">
        <v>19</v>
      </c>
      <c r="I11" s="7" t="s">
        <v>20</v>
      </c>
    </row>
    <row r="12" spans="2:9" ht="17" thickBot="1" x14ac:dyDescent="0.25">
      <c r="B12" s="45" t="s">
        <v>5</v>
      </c>
      <c r="C12" s="46">
        <v>20</v>
      </c>
      <c r="D12" s="46">
        <v>0</v>
      </c>
      <c r="E12" s="46">
        <v>20</v>
      </c>
      <c r="F12" s="47">
        <v>1</v>
      </c>
      <c r="G12" s="47">
        <v>9.9</v>
      </c>
      <c r="H12" s="47">
        <v>4.8350000000000009</v>
      </c>
      <c r="I12" s="47">
        <v>2.2283519990295404</v>
      </c>
    </row>
    <row r="15" spans="2:9" x14ac:dyDescent="0.2">
      <c r="B15" s="4" t="s">
        <v>110</v>
      </c>
    </row>
    <row r="16" spans="2:9" ht="17" thickBot="1" x14ac:dyDescent="0.25"/>
    <row r="17" spans="2:9" ht="34" x14ac:dyDescent="0.2">
      <c r="B17" s="7" t="s">
        <v>13</v>
      </c>
      <c r="C17" s="7" t="s">
        <v>22</v>
      </c>
      <c r="D17" s="7" t="s">
        <v>23</v>
      </c>
      <c r="E17" s="7" t="s">
        <v>24</v>
      </c>
      <c r="F17" s="7" t="s">
        <v>25</v>
      </c>
    </row>
    <row r="18" spans="2:9" x14ac:dyDescent="0.2">
      <c r="B18" s="14" t="s">
        <v>4</v>
      </c>
      <c r="C18" s="17" t="s">
        <v>0</v>
      </c>
      <c r="D18" s="11">
        <v>5</v>
      </c>
      <c r="E18" s="11">
        <v>5</v>
      </c>
      <c r="F18" s="19">
        <v>25</v>
      </c>
    </row>
    <row r="19" spans="2:9" x14ac:dyDescent="0.2">
      <c r="B19" s="15"/>
      <c r="C19" s="5" t="s">
        <v>1</v>
      </c>
      <c r="D19" s="12">
        <v>5</v>
      </c>
      <c r="E19" s="12">
        <v>5</v>
      </c>
      <c r="F19" s="20">
        <v>25</v>
      </c>
    </row>
    <row r="20" spans="2:9" x14ac:dyDescent="0.2">
      <c r="B20" s="15"/>
      <c r="C20" s="5" t="s">
        <v>2</v>
      </c>
      <c r="D20" s="12">
        <v>5</v>
      </c>
      <c r="E20" s="12">
        <v>5</v>
      </c>
      <c r="F20" s="20">
        <v>25</v>
      </c>
    </row>
    <row r="21" spans="2:9" ht="17" thickBot="1" x14ac:dyDescent="0.25">
      <c r="B21" s="16"/>
      <c r="C21" s="18" t="s">
        <v>3</v>
      </c>
      <c r="D21" s="13">
        <v>5</v>
      </c>
      <c r="E21" s="13">
        <v>5</v>
      </c>
      <c r="F21" s="21">
        <v>25</v>
      </c>
    </row>
    <row r="24" spans="2:9" x14ac:dyDescent="0.2">
      <c r="B24" s="4" t="s">
        <v>111</v>
      </c>
    </row>
    <row r="25" spans="2:9" ht="17" thickBot="1" x14ac:dyDescent="0.25"/>
    <row r="26" spans="2:9" ht="32" customHeight="1" x14ac:dyDescent="0.2">
      <c r="B26" s="6" t="s">
        <v>13</v>
      </c>
      <c r="C26" s="7" t="s">
        <v>14</v>
      </c>
      <c r="D26" s="7" t="s">
        <v>15</v>
      </c>
      <c r="E26" s="7" t="s">
        <v>16</v>
      </c>
      <c r="F26" s="7" t="s">
        <v>17</v>
      </c>
      <c r="G26" s="7" t="s">
        <v>18</v>
      </c>
      <c r="H26" s="7" t="s">
        <v>19</v>
      </c>
      <c r="I26" s="7" t="s">
        <v>20</v>
      </c>
    </row>
    <row r="27" spans="2:9" x14ac:dyDescent="0.2">
      <c r="B27" s="17" t="s">
        <v>112</v>
      </c>
      <c r="C27" s="11">
        <v>5</v>
      </c>
      <c r="D27" s="11">
        <v>0</v>
      </c>
      <c r="E27" s="11">
        <v>5</v>
      </c>
      <c r="F27" s="19">
        <v>2.8</v>
      </c>
      <c r="G27" s="19">
        <v>7.9</v>
      </c>
      <c r="H27" s="19">
        <v>5.9399999999999995</v>
      </c>
      <c r="I27" s="19">
        <v>2.1431285542402723</v>
      </c>
    </row>
    <row r="28" spans="2:9" x14ac:dyDescent="0.2">
      <c r="B28" s="5" t="s">
        <v>113</v>
      </c>
      <c r="C28" s="12">
        <v>5</v>
      </c>
      <c r="D28" s="12">
        <v>0</v>
      </c>
      <c r="E28" s="12">
        <v>5</v>
      </c>
      <c r="F28" s="20">
        <v>3.9</v>
      </c>
      <c r="G28" s="20">
        <v>9.9</v>
      </c>
      <c r="H28" s="20">
        <v>6.22</v>
      </c>
      <c r="I28" s="20">
        <v>2.4437675830569487</v>
      </c>
    </row>
    <row r="29" spans="2:9" x14ac:dyDescent="0.2">
      <c r="B29" s="5" t="s">
        <v>114</v>
      </c>
      <c r="C29" s="12">
        <v>5</v>
      </c>
      <c r="D29" s="12">
        <v>0</v>
      </c>
      <c r="E29" s="12">
        <v>5</v>
      </c>
      <c r="F29" s="20">
        <v>2.9</v>
      </c>
      <c r="G29" s="20">
        <v>5.7</v>
      </c>
      <c r="H29" s="20">
        <v>4.3600000000000003</v>
      </c>
      <c r="I29" s="20">
        <v>1.1260550608207398</v>
      </c>
    </row>
    <row r="30" spans="2:9" ht="17" thickBot="1" x14ac:dyDescent="0.25">
      <c r="B30" s="18" t="s">
        <v>115</v>
      </c>
      <c r="C30" s="13">
        <v>5</v>
      </c>
      <c r="D30" s="13">
        <v>0</v>
      </c>
      <c r="E30" s="13">
        <v>5</v>
      </c>
      <c r="F30" s="21">
        <v>1</v>
      </c>
      <c r="G30" s="21">
        <v>4.8</v>
      </c>
      <c r="H30" s="21">
        <v>2.82</v>
      </c>
      <c r="I30" s="21">
        <v>1.5722595205626837</v>
      </c>
    </row>
    <row r="33" spans="2:10" x14ac:dyDescent="0.2">
      <c r="B33" s="3" t="s">
        <v>116</v>
      </c>
    </row>
    <row r="34" spans="2:10" ht="17" thickBot="1" x14ac:dyDescent="0.25"/>
    <row r="35" spans="2:10" x14ac:dyDescent="0.2">
      <c r="B35" s="36" t="s">
        <v>117</v>
      </c>
      <c r="C35" s="49">
        <v>0.8448146854891001</v>
      </c>
    </row>
    <row r="36" spans="2:10" x14ac:dyDescent="0.2">
      <c r="B36" s="5" t="s">
        <v>118</v>
      </c>
      <c r="C36" s="50">
        <v>3.238871517453584</v>
      </c>
    </row>
    <row r="37" spans="2:10" x14ac:dyDescent="0.2">
      <c r="B37" s="5" t="s">
        <v>119</v>
      </c>
      <c r="C37" s="48">
        <v>3</v>
      </c>
    </row>
    <row r="38" spans="2:10" x14ac:dyDescent="0.2">
      <c r="B38" s="5" t="s">
        <v>120</v>
      </c>
      <c r="C38" s="48">
        <v>16</v>
      </c>
    </row>
    <row r="39" spans="2:10" x14ac:dyDescent="0.2">
      <c r="B39" s="5" t="s">
        <v>121</v>
      </c>
      <c r="C39" s="51">
        <v>0.48928614574014884</v>
      </c>
    </row>
    <row r="40" spans="2:10" ht="17" thickBot="1" x14ac:dyDescent="0.25">
      <c r="B40" s="18" t="s">
        <v>122</v>
      </c>
      <c r="C40" s="52">
        <v>0.05</v>
      </c>
    </row>
    <row r="42" spans="2:10" x14ac:dyDescent="0.2">
      <c r="B42" s="4" t="s">
        <v>123</v>
      </c>
    </row>
    <row r="43" spans="2:10" x14ac:dyDescent="0.2">
      <c r="B43" s="4" t="s">
        <v>124</v>
      </c>
    </row>
    <row r="44" spans="2:10" x14ac:dyDescent="0.2">
      <c r="B44" s="4" t="s">
        <v>125</v>
      </c>
    </row>
    <row r="45" spans="2:10" ht="16" customHeight="1" x14ac:dyDescent="0.2">
      <c r="B45" s="53" t="s">
        <v>126</v>
      </c>
      <c r="C45" s="53"/>
      <c r="D45" s="53"/>
      <c r="E45" s="53"/>
      <c r="F45" s="53"/>
      <c r="G45" s="53"/>
      <c r="H45" s="53"/>
      <c r="I45" s="53"/>
      <c r="J45" s="53"/>
    </row>
    <row r="46" spans="2:10" x14ac:dyDescent="0.2">
      <c r="B46" s="53"/>
      <c r="C46" s="53"/>
      <c r="D46" s="53"/>
      <c r="E46" s="53"/>
      <c r="F46" s="53"/>
      <c r="G46" s="53"/>
      <c r="H46" s="53"/>
      <c r="I46" s="53"/>
      <c r="J46" s="53"/>
    </row>
    <row r="64" spans="6:6" x14ac:dyDescent="0.2">
      <c r="F64" t="s">
        <v>66</v>
      </c>
    </row>
  </sheetData>
  <mergeCells count="1">
    <mergeCell ref="B45:J46"/>
  </mergeCells>
  <pageMargins left="0.7" right="0.7" top="0.75" bottom="0.75" header="0.3" footer="0.3"/>
  <ignoredErrors>
    <ignoredError sqref="C18:C21" numberStoredAsText="1"/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D603826">
              <controlPr defaultSize="0" autoFill="0" autoPict="0" macro="[0]!GoToResultsNew0506202201193326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6C60F-0632-F34A-A4EC-4F18E30F5382}">
  <sheetPr codeName="XLSTAT_20220506_011853_1_HID">
    <tabColor rgb="FF007800"/>
  </sheetPr>
  <dimension ref="A1:H500"/>
  <sheetViews>
    <sheetView workbookViewId="0">
      <selection activeCell="E1" sqref="E1"/>
    </sheetView>
  </sheetViews>
  <sheetFormatPr baseColWidth="10" defaultRowHeight="16" x14ac:dyDescent="0.2"/>
  <sheetData>
    <row r="1" spans="1:8" x14ac:dyDescent="0.2">
      <c r="A1">
        <v>1</v>
      </c>
      <c r="B1">
        <f t="shared" ref="B1:B64" si="0">IF(-1^(INT(A1/2)+2)&gt;0,3.23887151745358+2*INT(A1/2-1/2)*0.0041066850561347,53)</f>
        <v>3.23887151745358</v>
      </c>
      <c r="C1">
        <f t="shared" ref="C1:C64" si="1">3.23887151745358+2*INT(A1/2-1/2)*0.0041066850561347</f>
        <v>3.23887151745358</v>
      </c>
      <c r="D1">
        <f>[1]!XLSTAT_PDFFisher(B1,3,16)</f>
        <v>4.299768463445923E-2</v>
      </c>
      <c r="E1">
        <v>1</v>
      </c>
      <c r="G1">
        <f t="shared" ref="G1:G64" si="2">0.0001+(E1-1)*0.0106054389689799</f>
        <v>1E-4</v>
      </c>
      <c r="H1">
        <f>[1]!XLSTAT_PDFFisher(G1,3,16)</f>
        <v>2.1680139621862958E-2</v>
      </c>
    </row>
    <row r="2" spans="1:8" x14ac:dyDescent="0.2">
      <c r="A2">
        <v>2</v>
      </c>
      <c r="B2">
        <f t="shared" si="0"/>
        <v>53</v>
      </c>
      <c r="C2">
        <f t="shared" si="1"/>
        <v>3.23887151745358</v>
      </c>
      <c r="D2">
        <f>[1]!XLSTAT_PDFFisher(B2,3,16)</f>
        <v>2.1308640393349046E-9</v>
      </c>
      <c r="E2">
        <v>2</v>
      </c>
      <c r="G2">
        <f t="shared" si="2"/>
        <v>1.0705438968979899E-2</v>
      </c>
      <c r="H2">
        <f>[1]!XLSTAT_PDFFisher(G2,3,16)</f>
        <v>0.22012450095844566</v>
      </c>
    </row>
    <row r="3" spans="1:8" x14ac:dyDescent="0.2">
      <c r="A3">
        <v>3</v>
      </c>
      <c r="B3">
        <f t="shared" si="0"/>
        <v>53</v>
      </c>
      <c r="C3">
        <f t="shared" si="1"/>
        <v>3.2470848875658493</v>
      </c>
      <c r="D3">
        <f>[1]!XLSTAT_PDFFisher(B3,3,16)</f>
        <v>2.1308640393349046E-9</v>
      </c>
      <c r="E3">
        <v>3</v>
      </c>
      <c r="G3">
        <f t="shared" si="2"/>
        <v>2.1310877937959799E-2</v>
      </c>
      <c r="H3">
        <f>[1]!XLSTAT_PDFFisher(G3,3,16)</f>
        <v>0.30478046960839611</v>
      </c>
    </row>
    <row r="4" spans="1:8" x14ac:dyDescent="0.2">
      <c r="A4">
        <v>4</v>
      </c>
      <c r="B4">
        <f t="shared" si="0"/>
        <v>3.2470848875658493</v>
      </c>
      <c r="C4">
        <f t="shared" si="1"/>
        <v>3.2470848875658493</v>
      </c>
      <c r="D4">
        <f>[1]!XLSTAT_PDFFisher(B4,3,16)</f>
        <v>4.2662257537304266E-2</v>
      </c>
      <c r="E4">
        <v>4</v>
      </c>
      <c r="G4">
        <f t="shared" si="2"/>
        <v>3.1916316906939704E-2</v>
      </c>
      <c r="H4">
        <f>[1]!XLSTAT_PDFFisher(G4,3,16)</f>
        <v>0.366040677743669</v>
      </c>
    </row>
    <row r="5" spans="1:8" x14ac:dyDescent="0.2">
      <c r="A5">
        <v>5</v>
      </c>
      <c r="B5">
        <f t="shared" si="0"/>
        <v>3.2552982576781186</v>
      </c>
      <c r="C5">
        <f t="shared" si="1"/>
        <v>3.2552982576781186</v>
      </c>
      <c r="D5">
        <f>[1]!XLSTAT_PDFFisher(B5,3,16)</f>
        <v>4.2329680170207939E-2</v>
      </c>
      <c r="E5">
        <v>5</v>
      </c>
      <c r="G5">
        <f t="shared" si="2"/>
        <v>4.2521755875919602E-2</v>
      </c>
      <c r="H5">
        <f>[1]!XLSTAT_PDFFisher(G5,3,16)</f>
        <v>0.41464953770752427</v>
      </c>
    </row>
    <row r="6" spans="1:8" x14ac:dyDescent="0.2">
      <c r="A6">
        <v>6</v>
      </c>
      <c r="B6">
        <f t="shared" si="0"/>
        <v>53</v>
      </c>
      <c r="C6">
        <f t="shared" si="1"/>
        <v>3.2552982576781186</v>
      </c>
      <c r="D6">
        <f>[1]!XLSTAT_PDFFisher(B6,3,16)</f>
        <v>2.1308640393349046E-9</v>
      </c>
      <c r="E6">
        <v>6</v>
      </c>
      <c r="G6">
        <f t="shared" si="2"/>
        <v>5.31271948448995E-2</v>
      </c>
      <c r="H6">
        <f>[1]!XLSTAT_PDFFisher(G6,3,16)</f>
        <v>0.45488615079436701</v>
      </c>
    </row>
    <row r="7" spans="1:8" x14ac:dyDescent="0.2">
      <c r="A7">
        <v>7</v>
      </c>
      <c r="B7">
        <f t="shared" si="0"/>
        <v>53</v>
      </c>
      <c r="C7">
        <f t="shared" si="1"/>
        <v>3.2635116277903884</v>
      </c>
      <c r="D7">
        <f>[1]!XLSTAT_PDFFisher(B7,3,16)</f>
        <v>2.1308640393349046E-9</v>
      </c>
      <c r="E7">
        <v>7</v>
      </c>
      <c r="G7">
        <f t="shared" si="2"/>
        <v>6.3732633813879405E-2</v>
      </c>
      <c r="H7">
        <f>[1]!XLSTAT_PDFFisher(G7,3,16)</f>
        <v>0.48900115031405755</v>
      </c>
    </row>
    <row r="8" spans="1:8" x14ac:dyDescent="0.2">
      <c r="A8">
        <v>8</v>
      </c>
      <c r="B8">
        <f t="shared" si="0"/>
        <v>3.2635116277903884</v>
      </c>
      <c r="C8">
        <f t="shared" si="1"/>
        <v>3.2635116277903884</v>
      </c>
      <c r="D8">
        <f>[1]!XLSTAT_PDFFisher(B8,3,16)</f>
        <v>4.1999926648339875E-2</v>
      </c>
      <c r="E8">
        <v>8</v>
      </c>
      <c r="G8">
        <f t="shared" si="2"/>
        <v>7.4338072782859296E-2</v>
      </c>
      <c r="H8">
        <f>[1]!XLSTAT_PDFFisher(G8,3,16)</f>
        <v>0.51836444243272939</v>
      </c>
    </row>
    <row r="9" spans="1:8" x14ac:dyDescent="0.2">
      <c r="A9">
        <v>9</v>
      </c>
      <c r="B9">
        <f t="shared" si="0"/>
        <v>3.2717249979026577</v>
      </c>
      <c r="C9">
        <f t="shared" si="1"/>
        <v>3.2717249979026577</v>
      </c>
      <c r="D9">
        <f>[1]!XLSTAT_PDFFisher(B9,3,16)</f>
        <v>4.1672971332473753E-2</v>
      </c>
      <c r="E9">
        <v>9</v>
      </c>
      <c r="G9">
        <f t="shared" si="2"/>
        <v>8.4943511751839201E-2</v>
      </c>
      <c r="H9">
        <f>[1]!XLSTAT_PDFFisher(G9,3,16)</f>
        <v>0.54389007738489525</v>
      </c>
    </row>
    <row r="10" spans="1:8" x14ac:dyDescent="0.2">
      <c r="A10">
        <v>10</v>
      </c>
      <c r="B10">
        <f t="shared" si="0"/>
        <v>53</v>
      </c>
      <c r="C10">
        <f t="shared" si="1"/>
        <v>3.2717249979026577</v>
      </c>
      <c r="D10">
        <f>[1]!XLSTAT_PDFFisher(B10,3,16)</f>
        <v>2.1308640393349046E-9</v>
      </c>
      <c r="E10">
        <v>10</v>
      </c>
      <c r="G10">
        <f t="shared" si="2"/>
        <v>9.5548950720819106E-2</v>
      </c>
      <c r="H10">
        <f>[1]!XLSTAT_PDFFisher(G10,3,16)</f>
        <v>0.56622791119875049</v>
      </c>
    </row>
    <row r="11" spans="1:8" x14ac:dyDescent="0.2">
      <c r="A11">
        <v>11</v>
      </c>
      <c r="B11">
        <f t="shared" si="0"/>
        <v>53</v>
      </c>
      <c r="C11">
        <f t="shared" si="1"/>
        <v>3.279938368014927</v>
      </c>
      <c r="D11">
        <f>[1]!XLSTAT_PDFFisher(B11,3,16)</f>
        <v>2.1308640393349046E-9</v>
      </c>
      <c r="E11">
        <v>11</v>
      </c>
      <c r="G11">
        <f t="shared" si="2"/>
        <v>0.106154389689799</v>
      </c>
      <c r="H11">
        <f>[1]!XLSTAT_PDFFisher(G11,3,16)</f>
        <v>0.58586198486001384</v>
      </c>
    </row>
    <row r="12" spans="1:8" x14ac:dyDescent="0.2">
      <c r="A12">
        <v>12</v>
      </c>
      <c r="B12">
        <f t="shared" si="0"/>
        <v>3.279938368014927</v>
      </c>
      <c r="C12">
        <f t="shared" si="1"/>
        <v>3.279938368014927</v>
      </c>
      <c r="D12">
        <f>[1]!XLSTAT_PDFFisher(B12,3,16)</f>
        <v>4.1348788826640996E-2</v>
      </c>
      <c r="E12">
        <v>12</v>
      </c>
      <c r="G12">
        <f t="shared" si="2"/>
        <v>0.1167598286587789</v>
      </c>
      <c r="H12">
        <f>[1]!XLSTAT_PDFFisher(G12,3,16)</f>
        <v>0.60316589272375898</v>
      </c>
    </row>
    <row r="13" spans="1:8" x14ac:dyDescent="0.2">
      <c r="A13">
        <v>13</v>
      </c>
      <c r="B13">
        <f t="shared" si="0"/>
        <v>3.2881517381271963</v>
      </c>
      <c r="C13">
        <f t="shared" si="1"/>
        <v>3.2881517381271963</v>
      </c>
      <c r="D13">
        <f>[1]!XLSTAT_PDFFisher(B13,3,16)</f>
        <v>4.1027353975806827E-2</v>
      </c>
      <c r="E13">
        <v>13</v>
      </c>
      <c r="G13">
        <f t="shared" si="2"/>
        <v>0.12736526762775879</v>
      </c>
      <c r="H13">
        <f>[1]!XLSTAT_PDFFisher(G13,3,16)</f>
        <v>0.61843618328555705</v>
      </c>
    </row>
    <row r="14" spans="1:8" x14ac:dyDescent="0.2">
      <c r="A14">
        <v>14</v>
      </c>
      <c r="B14">
        <f t="shared" si="0"/>
        <v>53</v>
      </c>
      <c r="C14">
        <f t="shared" si="1"/>
        <v>3.2881517381271963</v>
      </c>
      <c r="D14">
        <f>[1]!XLSTAT_PDFFisher(B14,3,16)</f>
        <v>2.1308640393349046E-9</v>
      </c>
      <c r="E14">
        <v>14</v>
      </c>
      <c r="G14">
        <f t="shared" si="2"/>
        <v>0.13797070659673868</v>
      </c>
      <c r="H14">
        <f>[1]!XLSTAT_PDFFisher(G14,3,16)</f>
        <v>0.63191363355178709</v>
      </c>
    </row>
    <row r="15" spans="1:8" x14ac:dyDescent="0.2">
      <c r="A15">
        <v>15</v>
      </c>
      <c r="B15">
        <f t="shared" si="0"/>
        <v>53</v>
      </c>
      <c r="C15">
        <f t="shared" si="1"/>
        <v>3.296365108239466</v>
      </c>
      <c r="D15">
        <f>[1]!XLSTAT_PDFFisher(B15,3,16)</f>
        <v>2.1308640393349046E-9</v>
      </c>
      <c r="E15">
        <v>15</v>
      </c>
      <c r="G15">
        <f t="shared" si="2"/>
        <v>0.14857614556571858</v>
      </c>
      <c r="H15">
        <f>[1]!XLSTAT_PDFFisher(G15,3,16)</f>
        <v>0.64379740664977581</v>
      </c>
    </row>
    <row r="16" spans="1:8" x14ac:dyDescent="0.2">
      <c r="A16">
        <v>16</v>
      </c>
      <c r="B16">
        <f t="shared" si="0"/>
        <v>3.296365108239466</v>
      </c>
      <c r="C16">
        <f t="shared" si="1"/>
        <v>3.296365108239466</v>
      </c>
      <c r="D16">
        <f>[1]!XLSTAT_PDFFisher(B16,3,16)</f>
        <v>4.0708641863565348E-2</v>
      </c>
      <c r="E16">
        <v>16</v>
      </c>
      <c r="G16">
        <f t="shared" si="2"/>
        <v>0.15918158453469849</v>
      </c>
      <c r="H16">
        <f>[1]!XLSTAT_PDFFisher(G16,3,16)</f>
        <v>0.6542548201128412</v>
      </c>
    </row>
    <row r="17" spans="1:8" x14ac:dyDescent="0.2">
      <c r="A17">
        <v>17</v>
      </c>
      <c r="B17">
        <f t="shared" si="0"/>
        <v>3.3045784783517353</v>
      </c>
      <c r="C17">
        <f t="shared" si="1"/>
        <v>3.3045784783517353</v>
      </c>
      <c r="D17">
        <f>[1]!XLSTAT_PDFFisher(B17,3,16)</f>
        <v>4.0392627809856231E-2</v>
      </c>
      <c r="E17">
        <v>17</v>
      </c>
      <c r="G17">
        <f t="shared" si="2"/>
        <v>0.16978702350367839</v>
      </c>
      <c r="H17">
        <f>[1]!XLSTAT_PDFFisher(G17,3,16)</f>
        <v>0.66342829332762709</v>
      </c>
    </row>
    <row r="18" spans="1:8" x14ac:dyDescent="0.2">
      <c r="A18">
        <v>18</v>
      </c>
      <c r="B18">
        <f t="shared" si="0"/>
        <v>53</v>
      </c>
      <c r="C18">
        <f t="shared" si="1"/>
        <v>3.3045784783517353</v>
      </c>
      <c r="D18">
        <f>[1]!XLSTAT_PDFFisher(B18,3,16)</f>
        <v>2.1308640393349046E-9</v>
      </c>
      <c r="E18">
        <v>18</v>
      </c>
      <c r="G18">
        <f t="shared" si="2"/>
        <v>0.18039246247265828</v>
      </c>
      <c r="H18">
        <f>[1]!XLSTAT_PDFFisher(G18,3,16)</f>
        <v>0.67144041817984668</v>
      </c>
    </row>
    <row r="19" spans="1:8" x14ac:dyDescent="0.2">
      <c r="A19">
        <v>19</v>
      </c>
      <c r="B19">
        <f t="shared" si="0"/>
        <v>53</v>
      </c>
      <c r="C19">
        <f t="shared" si="1"/>
        <v>3.3127918484640047</v>
      </c>
      <c r="D19">
        <f>[1]!XLSTAT_PDFFisher(B19,3,16)</f>
        <v>2.1308640393349046E-9</v>
      </c>
      <c r="E19">
        <v>19</v>
      </c>
      <c r="G19">
        <f t="shared" si="2"/>
        <v>0.1909979014416382</v>
      </c>
      <c r="H19">
        <f>[1]!XLSTAT_PDFFisher(G19,3,16)</f>
        <v>0.67839774341429848</v>
      </c>
    </row>
    <row r="20" spans="1:8" x14ac:dyDescent="0.2">
      <c r="A20">
        <v>20</v>
      </c>
      <c r="B20">
        <f t="shared" si="0"/>
        <v>3.3127918484640047</v>
      </c>
      <c r="C20">
        <f t="shared" si="1"/>
        <v>3.3127918484640047</v>
      </c>
      <c r="D20">
        <f>[1]!XLSTAT_PDFFisher(B20,3,16)</f>
        <v>4.0079287368701505E-2</v>
      </c>
      <c r="E20">
        <v>20</v>
      </c>
      <c r="G20">
        <f t="shared" si="2"/>
        <v>0.20160334041061809</v>
      </c>
      <c r="H20">
        <f>[1]!XLSTAT_PDFFisher(G20,3,16)</f>
        <v>0.68439365450471656</v>
      </c>
    </row>
    <row r="21" spans="1:8" x14ac:dyDescent="0.2">
      <c r="A21">
        <v>21</v>
      </c>
      <c r="B21">
        <f t="shared" si="0"/>
        <v>3.321005218576274</v>
      </c>
      <c r="C21">
        <f t="shared" si="1"/>
        <v>3.321005218576274</v>
      </c>
      <c r="D21">
        <f>[1]!XLSTAT_PDFFisher(B21,3,16)</f>
        <v>3.9768596325962774E-2</v>
      </c>
      <c r="E21">
        <v>21</v>
      </c>
      <c r="G21">
        <f t="shared" si="2"/>
        <v>0.21220877937959798</v>
      </c>
      <c r="H21">
        <f>[1]!XLSTAT_PDFFisher(G21,3,16)</f>
        <v>0.68951060306681744</v>
      </c>
    </row>
    <row r="22" spans="1:8" x14ac:dyDescent="0.2">
      <c r="A22">
        <v>22</v>
      </c>
      <c r="B22">
        <f t="shared" si="0"/>
        <v>53</v>
      </c>
      <c r="C22">
        <f t="shared" si="1"/>
        <v>3.321005218576274</v>
      </c>
      <c r="D22">
        <f>[1]!XLSTAT_PDFFisher(B22,3,16)</f>
        <v>2.1308640393349046E-9</v>
      </c>
      <c r="E22">
        <v>22</v>
      </c>
      <c r="G22">
        <f t="shared" si="2"/>
        <v>0.2228142183485779</v>
      </c>
      <c r="H22">
        <f>[1]!XLSTAT_PDFFisher(G22,3,16)</f>
        <v>0.69382185914437</v>
      </c>
    </row>
    <row r="23" spans="1:8" x14ac:dyDescent="0.2">
      <c r="A23">
        <v>23</v>
      </c>
      <c r="B23">
        <f t="shared" si="0"/>
        <v>53</v>
      </c>
      <c r="C23">
        <f t="shared" si="1"/>
        <v>3.3292185886885433</v>
      </c>
      <c r="D23">
        <f>[1]!XLSTAT_PDFFisher(B23,3,16)</f>
        <v>2.1308640393349046E-9</v>
      </c>
      <c r="E23">
        <v>23</v>
      </c>
      <c r="G23">
        <f t="shared" si="2"/>
        <v>0.23341965731755779</v>
      </c>
      <c r="H23">
        <f>[1]!XLSTAT_PDFFisher(G23,3,16)</f>
        <v>0.69739290729253112</v>
      </c>
    </row>
    <row r="24" spans="1:8" x14ac:dyDescent="0.2">
      <c r="A24">
        <v>24</v>
      </c>
      <c r="B24">
        <f t="shared" si="0"/>
        <v>3.3292185886885433</v>
      </c>
      <c r="C24">
        <f t="shared" si="1"/>
        <v>3.3292185886885433</v>
      </c>
      <c r="D24">
        <f>[1]!XLSTAT_PDFFisher(B24,3,16)</f>
        <v>3.9460530697118051E-2</v>
      </c>
      <c r="E24">
        <v>24</v>
      </c>
      <c r="G24">
        <f t="shared" si="2"/>
        <v>0.24402509628653768</v>
      </c>
      <c r="H24">
        <f>[1]!XLSTAT_PDFFisher(G24,3,16)</f>
        <v>0.70028257250977666</v>
      </c>
    </row>
    <row r="25" spans="1:8" x14ac:dyDescent="0.2">
      <c r="A25">
        <v>25</v>
      </c>
      <c r="B25">
        <f t="shared" si="0"/>
        <v>3.337431958800813</v>
      </c>
      <c r="C25">
        <f t="shared" si="1"/>
        <v>3.337431958800813</v>
      </c>
      <c r="D25">
        <f>[1]!XLSTAT_PDFFisher(B25,3,16)</f>
        <v>3.9155066725059272E-2</v>
      </c>
      <c r="E25">
        <v>25</v>
      </c>
      <c r="G25">
        <f t="shared" si="2"/>
        <v>0.2546305352555176</v>
      </c>
      <c r="H25">
        <f>[1]!XLSTAT_PDFFisher(G25,3,16)</f>
        <v>0.70254393835117745</v>
      </c>
    </row>
    <row r="26" spans="1:8" x14ac:dyDescent="0.2">
      <c r="A26">
        <v>26</v>
      </c>
      <c r="B26">
        <f t="shared" si="0"/>
        <v>53</v>
      </c>
      <c r="C26">
        <f t="shared" si="1"/>
        <v>3.337431958800813</v>
      </c>
      <c r="D26">
        <f>[1]!XLSTAT_PDFFisher(B26,3,16)</f>
        <v>2.1308640393349046E-9</v>
      </c>
      <c r="E26">
        <v>26</v>
      </c>
      <c r="G26">
        <f t="shared" si="2"/>
        <v>0.26523597422449746</v>
      </c>
      <c r="H26">
        <f>[1]!XLSTAT_PDFFisher(G26,3,16)</f>
        <v>0.70422510310440778</v>
      </c>
    </row>
    <row r="27" spans="1:8" x14ac:dyDescent="0.2">
      <c r="A27">
        <v>27</v>
      </c>
      <c r="B27">
        <f t="shared" si="0"/>
        <v>53</v>
      </c>
      <c r="C27">
        <f t="shared" si="1"/>
        <v>3.3456453289130823</v>
      </c>
      <c r="D27">
        <f>[1]!XLSTAT_PDFFisher(B27,3,16)</f>
        <v>2.1308640393349046E-9</v>
      </c>
      <c r="E27">
        <v>27</v>
      </c>
      <c r="G27">
        <f t="shared" si="2"/>
        <v>0.27584141319347738</v>
      </c>
      <c r="H27">
        <f>[1]!XLSTAT_PDFFisher(G27,3,16)</f>
        <v>0.70536980829477314</v>
      </c>
    </row>
    <row r="28" spans="1:8" x14ac:dyDescent="0.2">
      <c r="A28">
        <v>28</v>
      </c>
      <c r="B28">
        <f t="shared" si="0"/>
        <v>3.3456453289130823</v>
      </c>
      <c r="C28">
        <f t="shared" si="1"/>
        <v>3.3456453289130823</v>
      </c>
      <c r="D28">
        <f>[1]!XLSTAT_PDFFisher(B28,3,16)</f>
        <v>3.8852180877909384E-2</v>
      </c>
      <c r="E28">
        <v>28</v>
      </c>
      <c r="G28">
        <f t="shared" si="2"/>
        <v>0.2864468521624573</v>
      </c>
      <c r="H28">
        <f>[1]!XLSTAT_PDFFisher(G28,3,16)</f>
        <v>0.70601796545217055</v>
      </c>
    </row>
    <row r="29" spans="1:8" x14ac:dyDescent="0.2">
      <c r="A29">
        <v>29</v>
      </c>
      <c r="B29">
        <f t="shared" si="0"/>
        <v>3.3538586990253516</v>
      </c>
      <c r="C29">
        <f t="shared" si="1"/>
        <v>3.3538586990253516</v>
      </c>
      <c r="D29">
        <f>[1]!XLSTAT_PDFFisher(B29,3,16)</f>
        <v>3.855184984685902E-2</v>
      </c>
      <c r="E29">
        <v>29</v>
      </c>
      <c r="G29">
        <f t="shared" si="2"/>
        <v>0.29705229113143716</v>
      </c>
      <c r="H29">
        <f>[1]!XLSTAT_PDFFisher(G29,3,16)</f>
        <v>0.70620610100532055</v>
      </c>
    </row>
    <row r="30" spans="1:8" x14ac:dyDescent="0.2">
      <c r="A30">
        <v>30</v>
      </c>
      <c r="B30">
        <f t="shared" si="0"/>
        <v>53</v>
      </c>
      <c r="C30">
        <f t="shared" si="1"/>
        <v>3.3538586990253516</v>
      </c>
      <c r="D30">
        <f>[1]!XLSTAT_PDFFisher(B30,3,16)</f>
        <v>2.1308640393349046E-9</v>
      </c>
      <c r="E30">
        <v>30</v>
      </c>
      <c r="G30">
        <f t="shared" si="2"/>
        <v>0.30765773010041708</v>
      </c>
      <c r="H30">
        <f>[1]!XLSTAT_PDFFisher(G30,3,16)</f>
        <v>0.70596773469123741</v>
      </c>
    </row>
    <row r="31" spans="1:8" x14ac:dyDescent="0.2">
      <c r="A31">
        <v>31</v>
      </c>
      <c r="B31">
        <f t="shared" si="0"/>
        <v>53</v>
      </c>
      <c r="C31">
        <f t="shared" si="1"/>
        <v>3.3620720691376209</v>
      </c>
      <c r="D31">
        <f>[1]!XLSTAT_PDFFisher(B31,3,16)</f>
        <v>2.1308640393349046E-9</v>
      </c>
      <c r="E31">
        <v>31</v>
      </c>
      <c r="G31">
        <f t="shared" si="2"/>
        <v>0.318263169069397</v>
      </c>
      <c r="H31">
        <f>[1]!XLSTAT_PDFFisher(G31,3,16)</f>
        <v>0.70533370352255298</v>
      </c>
    </row>
    <row r="32" spans="1:8" x14ac:dyDescent="0.2">
      <c r="A32">
        <v>32</v>
      </c>
      <c r="B32">
        <f t="shared" si="0"/>
        <v>3.3620720691376209</v>
      </c>
      <c r="C32">
        <f t="shared" si="1"/>
        <v>3.3620720691376209</v>
      </c>
      <c r="D32">
        <f>[1]!XLSTAT_PDFFisher(B32,3,16)</f>
        <v>3.8254050544023012E-2</v>
      </c>
      <c r="E32">
        <v>32</v>
      </c>
      <c r="G32">
        <f t="shared" si="2"/>
        <v>0.32886860803837686</v>
      </c>
      <c r="H32">
        <f>[1]!XLSTAT_PDFFisher(G32,3,16)</f>
        <v>0.70433244082724722</v>
      </c>
    </row>
    <row r="33" spans="1:8" x14ac:dyDescent="0.2">
      <c r="A33">
        <v>33</v>
      </c>
      <c r="B33">
        <f t="shared" si="0"/>
        <v>3.3702854392498907</v>
      </c>
      <c r="C33">
        <f t="shared" si="1"/>
        <v>3.3702854392498907</v>
      </c>
      <c r="D33">
        <f>[1]!XLSTAT_PDFFisher(B33,3,16)</f>
        <v>3.7958760100316583E-2</v>
      </c>
      <c r="E33">
        <v>33</v>
      </c>
      <c r="G33">
        <f t="shared" si="2"/>
        <v>0.33947404700735678</v>
      </c>
      <c r="H33">
        <f>[1]!XLSTAT_PDFFisher(G33,3,16)</f>
        <v>0.70299021794457861</v>
      </c>
    </row>
    <row r="34" spans="1:8" x14ac:dyDescent="0.2">
      <c r="A34">
        <v>34</v>
      </c>
      <c r="B34">
        <f t="shared" si="0"/>
        <v>53</v>
      </c>
      <c r="C34">
        <f t="shared" si="1"/>
        <v>3.3702854392498907</v>
      </c>
      <c r="D34">
        <f>[1]!XLSTAT_PDFFisher(B34,3,16)</f>
        <v>2.1308640393349046E-9</v>
      </c>
      <c r="E34">
        <v>34</v>
      </c>
      <c r="G34">
        <f t="shared" si="2"/>
        <v>0.3500794859763367</v>
      </c>
      <c r="H34">
        <f>[1]!XLSTAT_PDFFisher(G34,3,16)</f>
        <v>0.70133135467175123</v>
      </c>
    </row>
    <row r="35" spans="1:8" x14ac:dyDescent="0.2">
      <c r="A35">
        <v>35</v>
      </c>
      <c r="B35">
        <f t="shared" si="0"/>
        <v>53</v>
      </c>
      <c r="C35">
        <f t="shared" si="1"/>
        <v>3.37849880936216</v>
      </c>
      <c r="D35">
        <f>[1]!XLSTAT_PDFFisher(B35,3,16)</f>
        <v>2.1308640393349046E-9</v>
      </c>
      <c r="E35">
        <v>35</v>
      </c>
      <c r="G35">
        <f t="shared" si="2"/>
        <v>0.36068492494531657</v>
      </c>
      <c r="H35">
        <f>[1]!XLSTAT_PDFFisher(G35,3,16)</f>
        <v>0.6993784033967515</v>
      </c>
    </row>
    <row r="36" spans="1:8" x14ac:dyDescent="0.2">
      <c r="A36">
        <v>36</v>
      </c>
      <c r="B36">
        <f t="shared" si="0"/>
        <v>3.37849880936216</v>
      </c>
      <c r="C36">
        <f t="shared" si="1"/>
        <v>3.37849880936216</v>
      </c>
      <c r="D36">
        <f>[1]!XLSTAT_PDFFisher(B36,3,16)</f>
        <v>3.7665955863350316E-2</v>
      </c>
      <c r="E36">
        <v>36</v>
      </c>
      <c r="G36">
        <f t="shared" si="2"/>
        <v>0.37129036391429648</v>
      </c>
      <c r="H36">
        <f>[1]!XLSTAT_PDFFisher(G36,3,16)</f>
        <v>0.69715231094281582</v>
      </c>
    </row>
    <row r="37" spans="1:8" x14ac:dyDescent="0.2">
      <c r="A37">
        <v>37</v>
      </c>
      <c r="B37">
        <f t="shared" si="0"/>
        <v>3.3867121794744293</v>
      </c>
      <c r="C37">
        <f t="shared" si="1"/>
        <v>3.3867121794744293</v>
      </c>
      <c r="D37">
        <f>[1]!XLSTAT_PDFFisher(B37,3,16)</f>
        <v>3.7375615395344945E-2</v>
      </c>
      <c r="E37">
        <v>37</v>
      </c>
      <c r="G37">
        <f t="shared" si="2"/>
        <v>0.3818958028832764</v>
      </c>
      <c r="H37">
        <f>[1]!XLSTAT_PDFFisher(G37,3,16)</f>
        <v>0.69467256142989364</v>
      </c>
    </row>
    <row r="38" spans="1:8" x14ac:dyDescent="0.2">
      <c r="A38">
        <v>38</v>
      </c>
      <c r="B38">
        <f t="shared" si="0"/>
        <v>53</v>
      </c>
      <c r="C38">
        <f t="shared" si="1"/>
        <v>3.3867121794744293</v>
      </c>
      <c r="D38">
        <f>[1]!XLSTAT_PDFFisher(B38,3,16)</f>
        <v>2.1308640393349046E-9</v>
      </c>
      <c r="E38">
        <v>38</v>
      </c>
      <c r="G38">
        <f t="shared" si="2"/>
        <v>0.39250124185225627</v>
      </c>
      <c r="H38">
        <f>[1]!XLSTAT_PDFFisher(G38,3,16)</f>
        <v>0.69195730288435831</v>
      </c>
    </row>
    <row r="39" spans="1:8" x14ac:dyDescent="0.2">
      <c r="A39">
        <v>39</v>
      </c>
      <c r="B39">
        <f t="shared" si="0"/>
        <v>53</v>
      </c>
      <c r="C39">
        <f t="shared" si="1"/>
        <v>3.3949255495866986</v>
      </c>
      <c r="D39">
        <f>[1]!XLSTAT_PDFFisher(B39,3,16)</f>
        <v>2.1308640393349046E-9</v>
      </c>
      <c r="E39">
        <v>39</v>
      </c>
      <c r="G39">
        <f t="shared" si="2"/>
        <v>0.40310668082123619</v>
      </c>
      <c r="H39">
        <f>[1]!XLSTAT_PDFFisher(G39,3,16)</f>
        <v>0.6890234598672762</v>
      </c>
    </row>
    <row r="40" spans="1:8" x14ac:dyDescent="0.2">
      <c r="A40">
        <v>40</v>
      </c>
      <c r="B40">
        <f t="shared" si="0"/>
        <v>3.3949255495866986</v>
      </c>
      <c r="C40">
        <f t="shared" si="1"/>
        <v>3.3949255495866986</v>
      </c>
      <c r="D40">
        <f>[1]!XLSTAT_PDFFisher(B40,3,16)</f>
        <v>3.7087716471065027E-2</v>
      </c>
      <c r="E40">
        <v>40</v>
      </c>
      <c r="G40">
        <f t="shared" si="2"/>
        <v>0.4137121197902161</v>
      </c>
      <c r="H40">
        <f>[1]!XLSTAT_PDFFisher(G40,3,16)</f>
        <v>0.6858868340189096</v>
      </c>
    </row>
    <row r="41" spans="1:8" x14ac:dyDescent="0.2">
      <c r="A41">
        <v>41</v>
      </c>
      <c r="B41">
        <f t="shared" si="0"/>
        <v>3.4031389196989679</v>
      </c>
      <c r="C41">
        <f t="shared" si="1"/>
        <v>3.4031389196989679</v>
      </c>
      <c r="D41">
        <f>[1]!XLSTAT_PDFFisher(B41,3,16)</f>
        <v>3.6802237075771321E-2</v>
      </c>
      <c r="E41">
        <v>41</v>
      </c>
      <c r="G41">
        <f t="shared" si="2"/>
        <v>0.42431755875919597</v>
      </c>
      <c r="H41">
        <f>[1]!XLSTAT_PDFFisher(G41,3,16)</f>
        <v>0.68256219411415742</v>
      </c>
    </row>
    <row r="42" spans="1:8" x14ac:dyDescent="0.2">
      <c r="A42">
        <v>42</v>
      </c>
      <c r="B42">
        <f t="shared" si="0"/>
        <v>53</v>
      </c>
      <c r="C42">
        <f t="shared" si="1"/>
        <v>3.4031389196989679</v>
      </c>
      <c r="D42">
        <f>[1]!XLSTAT_PDFFisher(B42,3,16)</f>
        <v>2.1308640393349046E-9</v>
      </c>
      <c r="E42">
        <v>42</v>
      </c>
      <c r="G42">
        <f t="shared" si="2"/>
        <v>0.43492299772817589</v>
      </c>
      <c r="H42">
        <f>[1]!XLSTAT_PDFFisher(G42,3,16)</f>
        <v>0.67906335697569342</v>
      </c>
    </row>
    <row r="43" spans="1:8" x14ac:dyDescent="0.2">
      <c r="A43">
        <v>43</v>
      </c>
      <c r="B43">
        <f t="shared" si="0"/>
        <v>53</v>
      </c>
      <c r="C43">
        <f t="shared" si="1"/>
        <v>3.4113522898112376</v>
      </c>
      <c r="D43">
        <f>[1]!XLSTAT_PDFFisher(B43,3,16)</f>
        <v>2.1308640393349046E-9</v>
      </c>
      <c r="E43">
        <v>43</v>
      </c>
      <c r="G43">
        <f t="shared" si="2"/>
        <v>0.44552843669715581</v>
      </c>
      <c r="H43">
        <f>[1]!XLSTAT_PDFFisher(G43,3,16)</f>
        <v>0.67540326038753862</v>
      </c>
    </row>
    <row r="44" spans="1:8" x14ac:dyDescent="0.2">
      <c r="A44">
        <v>44</v>
      </c>
      <c r="B44">
        <f t="shared" si="0"/>
        <v>3.4113522898112376</v>
      </c>
      <c r="C44">
        <f t="shared" si="1"/>
        <v>3.4113522898112376</v>
      </c>
      <c r="D44">
        <f>[1]!XLSTAT_PDFFisher(B44,3,16)</f>
        <v>3.6519155403192456E-2</v>
      </c>
      <c r="E44">
        <v>44</v>
      </c>
      <c r="G44">
        <f t="shared" si="2"/>
        <v>0.45613387566613567</v>
      </c>
      <c r="H44">
        <f>[1]!XLSTAT_PDFFisher(G44,3,16)</f>
        <v>0.67159402898317211</v>
      </c>
    </row>
    <row r="45" spans="1:8" x14ac:dyDescent="0.2">
      <c r="A45">
        <v>45</v>
      </c>
      <c r="B45">
        <f t="shared" si="0"/>
        <v>3.4195656599235069</v>
      </c>
      <c r="C45">
        <f t="shared" si="1"/>
        <v>3.4195656599235069</v>
      </c>
      <c r="D45">
        <f>[1]!XLSTAT_PDFFisher(B45,3,16)</f>
        <v>3.6238449853514654E-2</v>
      </c>
      <c r="E45">
        <v>45</v>
      </c>
      <c r="G45">
        <f t="shared" si="2"/>
        <v>0.46673931463511559</v>
      </c>
      <c r="H45">
        <f>[1]!XLSTAT_PDFFisher(G45,3,16)</f>
        <v>0.6676470339419549</v>
      </c>
    </row>
    <row r="46" spans="1:8" x14ac:dyDescent="0.2">
      <c r="A46">
        <v>46</v>
      </c>
      <c r="B46">
        <f t="shared" si="0"/>
        <v>53</v>
      </c>
      <c r="C46">
        <f t="shared" si="1"/>
        <v>3.4195656599235069</v>
      </c>
      <c r="D46">
        <f>[1]!XLSTAT_PDFFisher(B46,3,16)</f>
        <v>2.1308640393349046E-9</v>
      </c>
      <c r="E46">
        <v>46</v>
      </c>
      <c r="G46">
        <f t="shared" si="2"/>
        <v>0.47734475360409551</v>
      </c>
      <c r="H46">
        <f>[1]!XLSTAT_PDFFisher(G46,3,16)</f>
        <v>0.66357294721053961</v>
      </c>
    </row>
    <row r="47" spans="1:8" x14ac:dyDescent="0.2">
      <c r="A47">
        <v>47</v>
      </c>
      <c r="B47">
        <f t="shared" si="0"/>
        <v>53</v>
      </c>
      <c r="C47">
        <f t="shared" si="1"/>
        <v>3.4277790300357762</v>
      </c>
      <c r="D47">
        <f>[1]!XLSTAT_PDFFisher(B47,3,16)</f>
        <v>2.1308640393349046E-9</v>
      </c>
      <c r="E47">
        <v>47</v>
      </c>
      <c r="G47">
        <f t="shared" si="2"/>
        <v>0.48795019257307537</v>
      </c>
      <c r="H47">
        <f>[1]!XLSTAT_PDFFisher(G47,3,16)</f>
        <v>0.65938179086760906</v>
      </c>
    </row>
    <row r="48" spans="1:8" x14ac:dyDescent="0.2">
      <c r="A48">
        <v>48</v>
      </c>
      <c r="B48">
        <f t="shared" si="0"/>
        <v>3.4277790300357762</v>
      </c>
      <c r="C48">
        <f t="shared" si="1"/>
        <v>3.4277790300357762</v>
      </c>
      <c r="D48">
        <f>[1]!XLSTAT_PDFFisher(B48,3,16)</f>
        <v>3.5960099031390788E-2</v>
      </c>
      <c r="E48">
        <v>48</v>
      </c>
      <c r="G48">
        <f t="shared" si="2"/>
        <v>0.49855563154205529</v>
      </c>
      <c r="H48">
        <f>[1]!XLSTAT_PDFFisher(G48,3,16)</f>
        <v>0.65508298216745642</v>
      </c>
    </row>
    <row r="49" spans="1:8" x14ac:dyDescent="0.2">
      <c r="A49">
        <v>49</v>
      </c>
      <c r="B49">
        <f t="shared" si="0"/>
        <v>3.4359924001480455</v>
      </c>
      <c r="C49">
        <f t="shared" si="1"/>
        <v>3.4359924001480455</v>
      </c>
      <c r="D49">
        <f>[1]!XLSTAT_PDFFisher(B49,3,16)</f>
        <v>3.5684081743967186E-2</v>
      </c>
      <c r="E49">
        <v>49</v>
      </c>
      <c r="G49">
        <f t="shared" si="2"/>
        <v>0.50916107051103521</v>
      </c>
      <c r="H49">
        <f>[1]!XLSTAT_PDFFisher(G49,3,16)</f>
        <v>0.65068537472780508</v>
      </c>
    </row>
    <row r="50" spans="1:8" x14ac:dyDescent="0.2">
      <c r="A50">
        <v>50</v>
      </c>
      <c r="B50">
        <f t="shared" si="0"/>
        <v>53</v>
      </c>
      <c r="C50">
        <f t="shared" si="1"/>
        <v>3.4359924001480455</v>
      </c>
      <c r="D50">
        <f>[1]!XLSTAT_PDFFisher(B50,3,16)</f>
        <v>2.1308640393349046E-9</v>
      </c>
      <c r="E50">
        <v>50</v>
      </c>
      <c r="G50">
        <f t="shared" si="2"/>
        <v>0.51976650948001513</v>
      </c>
      <c r="H50">
        <f>[1]!XLSTAT_PDFFisher(G50,3,16)</f>
        <v>0.64619729626770894</v>
      </c>
    </row>
    <row r="51" spans="1:8" x14ac:dyDescent="0.2">
      <c r="A51">
        <v>51</v>
      </c>
      <c r="B51">
        <f t="shared" si="0"/>
        <v>53</v>
      </c>
      <c r="C51">
        <f t="shared" si="1"/>
        <v>3.4442057702603153</v>
      </c>
      <c r="D51">
        <f>[1]!XLSTAT_PDFFisher(B51,3,16)</f>
        <v>2.1308640393349046E-9</v>
      </c>
      <c r="E51">
        <v>51</v>
      </c>
      <c r="G51">
        <f t="shared" si="2"/>
        <v>0.53037194844899493</v>
      </c>
      <c r="H51">
        <f>[1]!XLSTAT_PDFFisher(G51,3,16)</f>
        <v>0.64162658325055621</v>
      </c>
    </row>
    <row r="52" spans="1:8" x14ac:dyDescent="0.2">
      <c r="A52">
        <v>52</v>
      </c>
      <c r="B52">
        <f t="shared" si="0"/>
        <v>3.4442057702603153</v>
      </c>
      <c r="C52">
        <f t="shared" si="1"/>
        <v>3.4442057702603153</v>
      </c>
      <c r="D52">
        <f>[1]!XLSTAT_PDFFisher(B52,3,16)</f>
        <v>3.5410376998929134E-2</v>
      </c>
      <c r="E52">
        <v>52</v>
      </c>
      <c r="G52">
        <f t="shared" si="2"/>
        <v>0.54097738741797485</v>
      </c>
      <c r="H52">
        <f>[1]!XLSTAT_PDFFisher(G52,3,16)</f>
        <v>0.63698061274373674</v>
      </c>
    </row>
    <row r="53" spans="1:8" x14ac:dyDescent="0.2">
      <c r="A53">
        <v>53</v>
      </c>
      <c r="B53">
        <f t="shared" si="0"/>
        <v>3.4524191403725846</v>
      </c>
      <c r="C53">
        <f t="shared" si="1"/>
        <v>3.4524191403725846</v>
      </c>
      <c r="D53">
        <f>[1]!XLSTAT_PDFFisher(B53,3,16)</f>
        <v>3.5138964002564201E-2</v>
      </c>
      <c r="E53">
        <v>53</v>
      </c>
      <c r="G53">
        <f t="shared" si="2"/>
        <v>0.55158282638695477</v>
      </c>
      <c r="H53">
        <f>[1]!XLSTAT_PDFFisher(G53,3,16)</f>
        <v>0.63226633176919</v>
      </c>
    </row>
    <row r="54" spans="1:8" x14ac:dyDescent="0.2">
      <c r="A54">
        <v>54</v>
      </c>
      <c r="B54">
        <f t="shared" si="0"/>
        <v>53</v>
      </c>
      <c r="C54">
        <f t="shared" si="1"/>
        <v>3.4524191403725846</v>
      </c>
      <c r="D54">
        <f>[1]!XLSTAT_PDFFisher(B54,3,16)</f>
        <v>2.1308640393349046E-9</v>
      </c>
      <c r="E54">
        <v>54</v>
      </c>
      <c r="G54">
        <f t="shared" si="2"/>
        <v>0.56218826535593469</v>
      </c>
      <c r="H54">
        <f>[1]!XLSTAT_PDFFisher(G54,3,16)</f>
        <v>0.62749028438681831</v>
      </c>
    </row>
    <row r="55" spans="1:8" x14ac:dyDescent="0.2">
      <c r="A55">
        <v>55</v>
      </c>
      <c r="B55">
        <f t="shared" si="0"/>
        <v>53</v>
      </c>
      <c r="C55">
        <f t="shared" si="1"/>
        <v>3.4606325104848539</v>
      </c>
      <c r="D55">
        <f>[1]!XLSTAT_PDFFisher(B55,3,16)</f>
        <v>2.1308640393349046E-9</v>
      </c>
      <c r="E55">
        <v>55</v>
      </c>
      <c r="G55">
        <f t="shared" si="2"/>
        <v>0.57279370432491461</v>
      </c>
      <c r="H55">
        <f>[1]!XLSTAT_PDFFisher(G55,3,16)</f>
        <v>0.62265863672499822</v>
      </c>
    </row>
    <row r="56" spans="1:8" x14ac:dyDescent="0.2">
      <c r="A56">
        <v>56</v>
      </c>
      <c r="B56">
        <f t="shared" si="0"/>
        <v>3.4606325104848539</v>
      </c>
      <c r="C56">
        <f t="shared" si="1"/>
        <v>3.4606325104848539</v>
      </c>
      <c r="D56">
        <f>[1]!XLSTAT_PDFFisher(B56,3,16)</f>
        <v>3.4869822157843851E-2</v>
      </c>
      <c r="E56">
        <v>56</v>
      </c>
      <c r="G56">
        <f t="shared" si="2"/>
        <v>0.58339914329389453</v>
      </c>
      <c r="H56">
        <f>[1]!XLSTAT_PDFFisher(G56,3,16)</f>
        <v>0.61777720014823578</v>
      </c>
    </row>
    <row r="57" spans="1:8" x14ac:dyDescent="0.2">
      <c r="A57">
        <v>57</v>
      </c>
      <c r="B57">
        <f t="shared" si="0"/>
        <v>3.4688458805971232</v>
      </c>
      <c r="C57">
        <f t="shared" si="1"/>
        <v>3.4688458805971232</v>
      </c>
      <c r="D57">
        <f>[1]!XLSTAT_PDFFisher(B57,3,16)</f>
        <v>3.4602931062522824E-2</v>
      </c>
      <c r="E57">
        <v>57</v>
      </c>
      <c r="G57">
        <f t="shared" si="2"/>
        <v>0.59400458226287434</v>
      </c>
      <c r="H57">
        <f>[1]!XLSTAT_PDFFisher(G57,3,16)</f>
        <v>0.61285145273102459</v>
      </c>
    </row>
    <row r="58" spans="1:8" x14ac:dyDescent="0.2">
      <c r="A58">
        <v>58</v>
      </c>
      <c r="B58">
        <f t="shared" si="0"/>
        <v>53</v>
      </c>
      <c r="C58">
        <f t="shared" si="1"/>
        <v>3.4688458805971232</v>
      </c>
      <c r="D58">
        <f>[1]!XLSTAT_PDFFisher(B58,3,16)</f>
        <v>2.1308640393349046E-9</v>
      </c>
      <c r="E58">
        <v>58</v>
      </c>
      <c r="G58">
        <f t="shared" si="2"/>
        <v>0.60461002123185426</v>
      </c>
      <c r="H58">
        <f>[1]!XLSTAT_PDFFisher(G58,3,16)</f>
        <v>0.60788655918869317</v>
      </c>
    </row>
    <row r="59" spans="1:8" x14ac:dyDescent="0.2">
      <c r="A59">
        <v>59</v>
      </c>
      <c r="B59">
        <f t="shared" si="0"/>
        <v>53</v>
      </c>
      <c r="C59">
        <f t="shared" si="1"/>
        <v>3.4770592507093925</v>
      </c>
      <c r="D59">
        <f>[1]!XLSTAT_PDFFisher(B59,3,16)</f>
        <v>2.1308640393349046E-9</v>
      </c>
      <c r="E59">
        <v>59</v>
      </c>
      <c r="G59">
        <f t="shared" si="2"/>
        <v>0.61521546020083417</v>
      </c>
      <c r="H59">
        <f>[1]!XLSTAT_PDFFisher(G59,3,16)</f>
        <v>0.60288738939998654</v>
      </c>
    </row>
    <row r="60" spans="1:8" x14ac:dyDescent="0.2">
      <c r="A60">
        <v>60</v>
      </c>
      <c r="B60">
        <f t="shared" si="0"/>
        <v>3.4770592507093925</v>
      </c>
      <c r="C60">
        <f t="shared" si="1"/>
        <v>3.4770592507093925</v>
      </c>
      <c r="D60">
        <f>[1]!XLSTAT_PDFFisher(B60,3,16)</f>
        <v>3.4338270507255915E-2</v>
      </c>
      <c r="E60">
        <v>60</v>
      </c>
      <c r="G60">
        <f t="shared" si="2"/>
        <v>0.62582089916981409</v>
      </c>
      <c r="H60">
        <f>[1]!XLSTAT_PDFFisher(G60,3,16)</f>
        <v>0.59785853564208535</v>
      </c>
    </row>
    <row r="61" spans="1:8" x14ac:dyDescent="0.2">
      <c r="A61">
        <v>61</v>
      </c>
      <c r="B61">
        <f t="shared" si="0"/>
        <v>3.4852726208216622</v>
      </c>
      <c r="C61">
        <f t="shared" si="1"/>
        <v>3.4852726208216622</v>
      </c>
      <c r="D61">
        <f>[1]!XLSTAT_PDFFisher(B61,3,16)</f>
        <v>3.407582047373342E-2</v>
      </c>
      <c r="E61">
        <v>61</v>
      </c>
      <c r="G61">
        <f t="shared" si="2"/>
        <v>0.63642633813879401</v>
      </c>
      <c r="H61">
        <f>[1]!XLSTAT_PDFFisher(G61,3,16)</f>
        <v>0.59280432864643118</v>
      </c>
    </row>
    <row r="62" spans="1:8" x14ac:dyDescent="0.2">
      <c r="A62">
        <v>62</v>
      </c>
      <c r="B62">
        <f t="shared" si="0"/>
        <v>53</v>
      </c>
      <c r="C62">
        <f t="shared" si="1"/>
        <v>3.4852726208216622</v>
      </c>
      <c r="D62">
        <f>[1]!XLSTAT_PDFFisher(B62,3,16)</f>
        <v>2.1308640393349046E-9</v>
      </c>
      <c r="E62">
        <v>62</v>
      </c>
      <c r="G62">
        <f t="shared" si="2"/>
        <v>0.64703177710777393</v>
      </c>
      <c r="H62">
        <f>[1]!XLSTAT_PDFFisher(G62,3,16)</f>
        <v>0.58772885257283747</v>
      </c>
    </row>
    <row r="63" spans="1:8" x14ac:dyDescent="0.2">
      <c r="A63">
        <v>63</v>
      </c>
      <c r="B63">
        <f t="shared" si="0"/>
        <v>53</v>
      </c>
      <c r="C63">
        <f t="shared" si="1"/>
        <v>3.4934859909339315</v>
      </c>
      <c r="D63">
        <f>[1]!XLSTAT_PDFFisher(B63,3,16)</f>
        <v>2.1308640393349046E-9</v>
      </c>
      <c r="E63">
        <v>63</v>
      </c>
      <c r="G63">
        <f t="shared" si="2"/>
        <v>0.65763721607675374</v>
      </c>
      <c r="H63">
        <f>[1]!XLSTAT_PDFFisher(G63,3,16)</f>
        <v>0.58263595898975207</v>
      </c>
    </row>
    <row r="64" spans="1:8" x14ac:dyDescent="0.2">
      <c r="A64">
        <v>64</v>
      </c>
      <c r="B64">
        <f t="shared" si="0"/>
        <v>3.4934859909339315</v>
      </c>
      <c r="C64">
        <f t="shared" si="1"/>
        <v>3.4934859909339315</v>
      </c>
      <c r="D64">
        <f>[1]!XLSTAT_PDFFisher(B64,3,16)</f>
        <v>3.3815561132832565E-2</v>
      </c>
      <c r="E64">
        <v>64</v>
      </c>
      <c r="G64">
        <f t="shared" si="2"/>
        <v>0.66824265504573366</v>
      </c>
      <c r="H64">
        <f>[1]!XLSTAT_PDFFisher(G64,3,16)</f>
        <v>0.57752927994003056</v>
      </c>
    </row>
    <row r="65" spans="1:8" x14ac:dyDescent="0.2">
      <c r="A65">
        <v>65</v>
      </c>
      <c r="B65">
        <f t="shared" ref="B65:B128" si="3">IF(-1^(INT(A65/2)+2)&gt;0,3.23887151745358+2*INT(A65/2-1/2)*0.0041066850561347,53)</f>
        <v>3.5016993610462008</v>
      </c>
      <c r="C65">
        <f t="shared" ref="C65:C128" si="4">3.23887151745358+2*INT(A65/2-1/2)*0.0041066850561347</f>
        <v>3.5016993610462008</v>
      </c>
      <c r="D65">
        <f>[1]!XLSTAT_PDFFisher(B65,3,16)</f>
        <v>3.3557472842787157E-2</v>
      </c>
      <c r="E65">
        <v>65</v>
      </c>
      <c r="G65">
        <f t="shared" ref="G65:G128" si="5">0.0001+(E65-1)*0.0106054389689799</f>
        <v>0.67884809401471358</v>
      </c>
      <c r="H65">
        <f>[1]!XLSTAT_PDFFisher(G65,3,16)</f>
        <v>0.57241224016401848</v>
      </c>
    </row>
    <row r="66" spans="1:8" x14ac:dyDescent="0.2">
      <c r="A66">
        <v>66</v>
      </c>
      <c r="B66">
        <f t="shared" si="3"/>
        <v>53</v>
      </c>
      <c r="C66">
        <f t="shared" si="4"/>
        <v>3.5016993610462008</v>
      </c>
      <c r="D66">
        <f>[1]!XLSTAT_PDFFisher(B66,3,16)</f>
        <v>2.1308640393349046E-9</v>
      </c>
      <c r="E66">
        <v>66</v>
      </c>
      <c r="G66">
        <f t="shared" si="5"/>
        <v>0.6894535329836935</v>
      </c>
      <c r="H66">
        <f>[1]!XLSTAT_PDFFisher(G66,3,16)</f>
        <v>0.56728806854502289</v>
      </c>
    </row>
    <row r="67" spans="1:8" x14ac:dyDescent="0.2">
      <c r="A67">
        <v>67</v>
      </c>
      <c r="B67">
        <f t="shared" si="3"/>
        <v>53</v>
      </c>
      <c r="C67">
        <f t="shared" si="4"/>
        <v>3.5099127311584701</v>
      </c>
      <c r="D67">
        <f>[1]!XLSTAT_PDFFisher(B67,3,16)</f>
        <v>2.1308640393349046E-9</v>
      </c>
      <c r="E67">
        <v>67</v>
      </c>
      <c r="G67">
        <f t="shared" si="5"/>
        <v>0.70005897195267341</v>
      </c>
      <c r="H67">
        <f>[1]!XLSTAT_PDFFisher(G67,3,16)</f>
        <v>0.56215980883627192</v>
      </c>
    </row>
    <row r="68" spans="1:8" x14ac:dyDescent="0.2">
      <c r="A68">
        <v>68</v>
      </c>
      <c r="B68">
        <f t="shared" si="3"/>
        <v>3.5099127311584701</v>
      </c>
      <c r="C68">
        <f t="shared" si="4"/>
        <v>3.5099127311584701</v>
      </c>
      <c r="D68">
        <f>[1]!XLSTAT_PDFFisher(B68,3,16)</f>
        <v>3.3301536147374682E-2</v>
      </c>
      <c r="E68">
        <v>68</v>
      </c>
      <c r="G68">
        <f t="shared" si="5"/>
        <v>0.71066441092165322</v>
      </c>
      <c r="H68">
        <f>[1]!XLSTAT_PDFFisher(G68,3,16)</f>
        <v>0.55703032972311084</v>
      </c>
    </row>
    <row r="69" spans="1:8" x14ac:dyDescent="0.2">
      <c r="A69">
        <v>69</v>
      </c>
      <c r="B69">
        <f t="shared" si="3"/>
        <v>3.5181261012707399</v>
      </c>
      <c r="C69">
        <f t="shared" si="4"/>
        <v>3.5181261012707399</v>
      </c>
      <c r="D69">
        <f>[1]!XLSTAT_PDFFisher(B69,3,16)</f>
        <v>3.304773177411973E-2</v>
      </c>
      <c r="E69">
        <v>69</v>
      </c>
      <c r="G69">
        <f t="shared" si="5"/>
        <v>0.72126984989063314</v>
      </c>
      <c r="H69">
        <f>[1]!XLSTAT_PDFFisher(G69,3,16)</f>
        <v>0.55190233426940261</v>
      </c>
    </row>
    <row r="70" spans="1:8" x14ac:dyDescent="0.2">
      <c r="A70">
        <v>70</v>
      </c>
      <c r="B70">
        <f t="shared" si="3"/>
        <v>53</v>
      </c>
      <c r="C70">
        <f t="shared" si="4"/>
        <v>3.5181261012707399</v>
      </c>
      <c r="D70">
        <f>[1]!XLSTAT_PDFFisher(B70,3,16)</f>
        <v>2.1308640393349046E-9</v>
      </c>
      <c r="E70">
        <v>70</v>
      </c>
      <c r="G70">
        <f t="shared" si="5"/>
        <v>0.73187528885961306</v>
      </c>
      <c r="H70">
        <f>[1]!XLSTAT_PDFFisher(G70,3,16)</f>
        <v>0.54677836879279318</v>
      </c>
    </row>
    <row r="71" spans="1:8" x14ac:dyDescent="0.2">
      <c r="A71">
        <v>71</v>
      </c>
      <c r="B71">
        <f t="shared" si="3"/>
        <v>53</v>
      </c>
      <c r="C71">
        <f t="shared" si="4"/>
        <v>3.5263394713830092</v>
      </c>
      <c r="D71">
        <f>[1]!XLSTAT_PDFFisher(B71,3,16)</f>
        <v>2.1308640393349046E-9</v>
      </c>
      <c r="E71">
        <v>71</v>
      </c>
      <c r="G71">
        <f t="shared" si="5"/>
        <v>0.74248072782859298</v>
      </c>
      <c r="H71">
        <f>[1]!XLSTAT_PDFFisher(G71,3,16)</f>
        <v>0.54166083120970188</v>
      </c>
    </row>
    <row r="72" spans="1:8" x14ac:dyDescent="0.2">
      <c r="A72">
        <v>72</v>
      </c>
      <c r="B72">
        <f t="shared" si="3"/>
        <v>3.5263394713830092</v>
      </c>
      <c r="C72">
        <f t="shared" si="4"/>
        <v>3.5263394713830092</v>
      </c>
      <c r="D72">
        <f>[1]!XLSTAT_PDFFisher(B72,3,16)</f>
        <v>3.2796040632514539E-2</v>
      </c>
      <c r="E72">
        <v>72</v>
      </c>
      <c r="G72">
        <f t="shared" si="5"/>
        <v>0.7530861667975729</v>
      </c>
      <c r="H72">
        <f>[1]!XLSTAT_PDFFisher(G72,3,16)</f>
        <v>0.53655197888736117</v>
      </c>
    </row>
    <row r="73" spans="1:8" x14ac:dyDescent="0.2">
      <c r="A73">
        <v>73</v>
      </c>
      <c r="B73">
        <f t="shared" si="3"/>
        <v>3.5345528414952785</v>
      </c>
      <c r="C73">
        <f t="shared" si="4"/>
        <v>3.5345528414952785</v>
      </c>
      <c r="D73">
        <f>[1]!XLSTAT_PDFFisher(B73,3,16)</f>
        <v>3.2546443812256937E-2</v>
      </c>
      <c r="E73">
        <v>73</v>
      </c>
      <c r="G73">
        <f t="shared" si="5"/>
        <v>0.76369160576655282</v>
      </c>
      <c r="H73">
        <f>[1]!XLSTAT_PDFFisher(G73,3,16)</f>
        <v>0.5314539360371815</v>
      </c>
    </row>
    <row r="74" spans="1:8" x14ac:dyDescent="0.2">
      <c r="A74">
        <v>74</v>
      </c>
      <c r="B74">
        <f t="shared" si="3"/>
        <v>53</v>
      </c>
      <c r="C74">
        <f t="shared" si="4"/>
        <v>3.5345528414952785</v>
      </c>
      <c r="D74">
        <f>[1]!XLSTAT_PDFFisher(B74,3,16)</f>
        <v>2.1308640393349046E-9</v>
      </c>
      <c r="E74">
        <v>74</v>
      </c>
      <c r="G74">
        <f t="shared" si="5"/>
        <v>0.77429704473553262</v>
      </c>
      <c r="H74">
        <f>[1]!XLSTAT_PDFFisher(G74,3,16)</f>
        <v>0.52636870068083652</v>
      </c>
    </row>
    <row r="75" spans="1:8" x14ac:dyDescent="0.2">
      <c r="A75">
        <v>75</v>
      </c>
      <c r="B75">
        <f t="shared" si="3"/>
        <v>53</v>
      </c>
      <c r="C75">
        <f t="shared" si="4"/>
        <v>3.5427662116075478</v>
      </c>
      <c r="D75">
        <f>[1]!XLSTAT_PDFFisher(B75,3,16)</f>
        <v>2.1308640393349046E-9</v>
      </c>
      <c r="E75">
        <v>75</v>
      </c>
      <c r="G75">
        <f t="shared" si="5"/>
        <v>0.78490248370451254</v>
      </c>
      <c r="H75">
        <f>[1]!XLSTAT_PDFFisher(G75,3,16)</f>
        <v>0.52129815121795764</v>
      </c>
    </row>
    <row r="76" spans="1:8" x14ac:dyDescent="0.2">
      <c r="A76">
        <v>76</v>
      </c>
      <c r="B76">
        <f t="shared" si="3"/>
        <v>3.5427662116075478</v>
      </c>
      <c r="C76">
        <f t="shared" si="4"/>
        <v>3.5427662116075478</v>
      </c>
      <c r="D76">
        <f>[1]!XLSTAT_PDFFisher(B76,3,16)</f>
        <v>3.2298922581504151E-2</v>
      </c>
      <c r="E76">
        <v>76</v>
      </c>
      <c r="G76">
        <f t="shared" si="5"/>
        <v>0.79550792267349246</v>
      </c>
      <c r="H76">
        <f>[1]!XLSTAT_PDFFisher(G76,3,16)</f>
        <v>0.51624405262201545</v>
      </c>
    </row>
    <row r="77" spans="1:8" x14ac:dyDescent="0.2">
      <c r="A77">
        <v>77</v>
      </c>
      <c r="B77">
        <f t="shared" si="3"/>
        <v>3.5509795817198171</v>
      </c>
      <c r="C77">
        <f t="shared" si="4"/>
        <v>3.5509795817198171</v>
      </c>
      <c r="D77">
        <f>[1]!XLSTAT_PDFFisher(B77,3,16)</f>
        <v>3.2053458385143278E-2</v>
      </c>
      <c r="E77">
        <v>77</v>
      </c>
      <c r="G77">
        <f t="shared" si="5"/>
        <v>0.80611336164247238</v>
      </c>
      <c r="H77">
        <f>[1]!XLSTAT_PDFFisher(G77,3,16)</f>
        <v>0.51120806228884041</v>
      </c>
    </row>
    <row r="78" spans="1:8" x14ac:dyDescent="0.2">
      <c r="A78">
        <v>78</v>
      </c>
      <c r="B78">
        <f t="shared" si="3"/>
        <v>53</v>
      </c>
      <c r="C78">
        <f t="shared" si="4"/>
        <v>3.5509795817198171</v>
      </c>
      <c r="D78">
        <f>[1]!XLSTAT_PDFFisher(B78,3,16)</f>
        <v>2.1308640393349046E-9</v>
      </c>
      <c r="E78">
        <v>78</v>
      </c>
      <c r="G78">
        <f t="shared" si="5"/>
        <v>0.8167188006114523</v>
      </c>
      <c r="H78">
        <f>[1]!XLSTAT_PDFFisher(G78,3,16)</f>
        <v>0.50619173556038566</v>
      </c>
    </row>
    <row r="79" spans="1:8" x14ac:dyDescent="0.2">
      <c r="A79">
        <v>79</v>
      </c>
      <c r="B79">
        <f t="shared" si="3"/>
        <v>53</v>
      </c>
      <c r="C79">
        <f t="shared" si="4"/>
        <v>3.5591929518320864</v>
      </c>
      <c r="D79">
        <f>[1]!XLSTAT_PDFFisher(B79,3,16)</f>
        <v>2.1308640393349046E-9</v>
      </c>
      <c r="E79">
        <v>79</v>
      </c>
      <c r="G79">
        <f t="shared" si="5"/>
        <v>0.82732423958043222</v>
      </c>
      <c r="H79">
        <f>[1]!XLSTAT_PDFFisher(G79,3,16)</f>
        <v>0.5011965309445614</v>
      </c>
    </row>
    <row r="80" spans="1:8" x14ac:dyDescent="0.2">
      <c r="A80">
        <v>80</v>
      </c>
      <c r="B80">
        <f t="shared" si="3"/>
        <v>3.5591929518320864</v>
      </c>
      <c r="C80">
        <f t="shared" si="4"/>
        <v>3.5591929518320864</v>
      </c>
      <c r="D80">
        <f>[1]!XLSTAT_PDFFisher(B80,3,16)</f>
        <v>3.181003284307888E-2</v>
      </c>
      <c r="E80">
        <v>80</v>
      </c>
      <c r="G80">
        <f t="shared" si="5"/>
        <v>0.83792967854941203</v>
      </c>
      <c r="H80">
        <f>[1]!XLSTAT_PDFFisher(G80,3,16)</f>
        <v>0.4962238150504244</v>
      </c>
    </row>
    <row r="81" spans="1:8" x14ac:dyDescent="0.2">
      <c r="A81">
        <v>81</v>
      </c>
      <c r="B81">
        <f t="shared" si="3"/>
        <v>3.5674063219443561</v>
      </c>
      <c r="C81">
        <f t="shared" si="4"/>
        <v>3.5674063219443561</v>
      </c>
      <c r="D81">
        <f>[1]!XLSTAT_PDFFisher(B81,3,16)</f>
        <v>3.1568627748535694E-2</v>
      </c>
      <c r="E81">
        <v>81</v>
      </c>
      <c r="G81">
        <f t="shared" si="5"/>
        <v>0.84853511751839195</v>
      </c>
      <c r="H81">
        <f>[1]!XLSTAT_PDFFisher(G81,3,16)</f>
        <v>0.49127486725655628</v>
      </c>
    </row>
    <row r="82" spans="1:8" x14ac:dyDescent="0.2">
      <c r="A82">
        <v>82</v>
      </c>
      <c r="B82">
        <f t="shared" si="3"/>
        <v>53</v>
      </c>
      <c r="C82">
        <f t="shared" si="4"/>
        <v>3.5674063219443561</v>
      </c>
      <c r="D82">
        <f>[1]!XLSTAT_PDFFisher(B82,3,16)</f>
        <v>2.1308640393349046E-9</v>
      </c>
      <c r="E82">
        <v>82</v>
      </c>
      <c r="G82">
        <f t="shared" si="5"/>
        <v>0.85914055648737186</v>
      </c>
      <c r="H82">
        <f>[1]!XLSTAT_PDFFisher(G82,3,16)</f>
        <v>0.48635088412916172</v>
      </c>
    </row>
    <row r="83" spans="1:8" x14ac:dyDescent="0.2">
      <c r="A83">
        <v>83</v>
      </c>
      <c r="B83">
        <f t="shared" si="3"/>
        <v>53</v>
      </c>
      <c r="C83">
        <f t="shared" si="4"/>
        <v>3.5756196920566254</v>
      </c>
      <c r="D83">
        <f>[1]!XLSTAT_PDFFisher(B83,3,16)</f>
        <v>2.1308640393349046E-9</v>
      </c>
      <c r="E83">
        <v>83</v>
      </c>
      <c r="G83">
        <f t="shared" si="5"/>
        <v>0.86974599545635178</v>
      </c>
      <c r="H83">
        <f>[1]!XLSTAT_PDFFisher(G83,3,16)</f>
        <v>0.48145298360521316</v>
      </c>
    </row>
    <row r="84" spans="1:8" x14ac:dyDescent="0.2">
      <c r="A84">
        <v>84</v>
      </c>
      <c r="B84">
        <f t="shared" si="3"/>
        <v>3.5756196920566254</v>
      </c>
      <c r="C84">
        <f t="shared" si="4"/>
        <v>3.5756196920566254</v>
      </c>
      <c r="D84">
        <f>[1]!XLSTAT_PDFFisher(B84,3,16)</f>
        <v>3.1329225066378572E-2</v>
      </c>
      <c r="E84">
        <v>84</v>
      </c>
      <c r="G84">
        <f t="shared" si="5"/>
        <v>0.8803514344253317</v>
      </c>
      <c r="H84">
        <f>[1]!XLSTAT_PDFFisher(G84,3,16)</f>
        <v>0.47658220895486131</v>
      </c>
    </row>
    <row r="85" spans="1:8" x14ac:dyDescent="0.2">
      <c r="A85">
        <v>85</v>
      </c>
      <c r="B85">
        <f t="shared" si="3"/>
        <v>3.5838330621688947</v>
      </c>
      <c r="C85">
        <f t="shared" si="4"/>
        <v>3.5838330621688947</v>
      </c>
      <c r="D85">
        <f>[1]!XLSTAT_PDFFisher(B85,3,16)</f>
        <v>3.1091806931447311E-2</v>
      </c>
      <c r="E85">
        <v>85</v>
      </c>
      <c r="G85">
        <f t="shared" si="5"/>
        <v>0.89095687339431162</v>
      </c>
      <c r="H85">
        <f>[1]!XLSTAT_PDFFisher(G85,3,16)</f>
        <v>0.4717395325363693</v>
      </c>
    </row>
    <row r="86" spans="1:8" x14ac:dyDescent="0.2">
      <c r="A86">
        <v>86</v>
      </c>
      <c r="B86">
        <f t="shared" si="3"/>
        <v>53</v>
      </c>
      <c r="C86">
        <f t="shared" si="4"/>
        <v>3.5838330621688947</v>
      </c>
      <c r="D86">
        <f>[1]!XLSTAT_PDFFisher(B86,3,16)</f>
        <v>2.1308640393349046E-9</v>
      </c>
      <c r="E86">
        <v>86</v>
      </c>
      <c r="G86">
        <f t="shared" si="5"/>
        <v>0.90156231236329143</v>
      </c>
      <c r="H86">
        <f>[1]!XLSTAT_PDFFisher(G86,3,16)</f>
        <v>0.46692585935581787</v>
      </c>
    </row>
    <row r="87" spans="1:8" x14ac:dyDescent="0.2">
      <c r="A87">
        <v>87</v>
      </c>
      <c r="B87">
        <f t="shared" si="3"/>
        <v>53</v>
      </c>
      <c r="C87">
        <f t="shared" si="4"/>
        <v>3.592046432281164</v>
      </c>
      <c r="D87">
        <f>[1]!XLSTAT_PDFFisher(B87,3,16)</f>
        <v>2.1308640393349046E-9</v>
      </c>
      <c r="E87">
        <v>87</v>
      </c>
      <c r="G87">
        <f t="shared" si="5"/>
        <v>0.91216775133227135</v>
      </c>
      <c r="H87">
        <f>[1]!XLSTAT_PDFFisher(G87,3,16)</f>
        <v>0.46214203044308633</v>
      </c>
    </row>
    <row r="88" spans="1:8" x14ac:dyDescent="0.2">
      <c r="A88">
        <v>88</v>
      </c>
      <c r="B88">
        <f t="shared" si="3"/>
        <v>3.592046432281164</v>
      </c>
      <c r="C88">
        <f t="shared" si="4"/>
        <v>3.592046432281164</v>
      </c>
      <c r="D88">
        <f>[1]!XLSTAT_PDFFisher(B88,3,16)</f>
        <v>3.0856355646908473E-2</v>
      </c>
      <c r="E88">
        <v>88</v>
      </c>
      <c r="G88">
        <f t="shared" si="5"/>
        <v>0.92277319030125127</v>
      </c>
      <c r="H88">
        <f>[1]!XLSTAT_PDFFisher(G88,3,16)</f>
        <v>0.45738882605474562</v>
      </c>
    </row>
    <row r="89" spans="1:8" x14ac:dyDescent="0.2">
      <c r="A89">
        <v>89</v>
      </c>
      <c r="B89">
        <f t="shared" si="3"/>
        <v>3.6002598023934338</v>
      </c>
      <c r="C89">
        <f t="shared" si="4"/>
        <v>3.6002598023934338</v>
      </c>
      <c r="D89">
        <f>[1]!XLSTAT_PDFFisher(B89,3,16)</f>
        <v>3.0622853682622055E-2</v>
      </c>
      <c r="E89">
        <v>89</v>
      </c>
      <c r="G89">
        <f t="shared" si="5"/>
        <v>0.93337862927023119</v>
      </c>
      <c r="H89">
        <f>[1]!XLSTAT_PDFFisher(G89,3,16)</f>
        <v>0.45266696871382833</v>
      </c>
    </row>
    <row r="90" spans="1:8" x14ac:dyDescent="0.2">
      <c r="A90">
        <v>90</v>
      </c>
      <c r="B90">
        <f t="shared" si="3"/>
        <v>53</v>
      </c>
      <c r="C90">
        <f t="shared" si="4"/>
        <v>3.6002598023934338</v>
      </c>
      <c r="D90">
        <f>[1]!XLSTAT_PDFFisher(B90,3,16)</f>
        <v>2.1308640393349046E-9</v>
      </c>
      <c r="E90">
        <v>90</v>
      </c>
      <c r="G90">
        <f t="shared" si="5"/>
        <v>0.9439840682392111</v>
      </c>
      <c r="H90">
        <f>[1]!XLSTAT_PDFFisher(G90,3,16)</f>
        <v>0.44797712609576917</v>
      </c>
    </row>
    <row r="91" spans="1:8" x14ac:dyDescent="0.2">
      <c r="A91">
        <v>91</v>
      </c>
      <c r="B91">
        <f t="shared" si="3"/>
        <v>53</v>
      </c>
      <c r="C91">
        <f t="shared" si="4"/>
        <v>3.6084731725057031</v>
      </c>
      <c r="D91">
        <f>[1]!XLSTAT_PDFFisher(B91,3,16)</f>
        <v>2.1308640393349046E-9</v>
      </c>
      <c r="E91">
        <v>91</v>
      </c>
      <c r="G91">
        <f t="shared" si="5"/>
        <v>0.95458950720819102</v>
      </c>
      <c r="H91">
        <f>[1]!XLSTAT_PDFFisher(G91,3,16)</f>
        <v>0.44331991376918178</v>
      </c>
    </row>
    <row r="92" spans="1:8" x14ac:dyDescent="0.2">
      <c r="A92">
        <v>92</v>
      </c>
      <c r="B92">
        <f t="shared" si="3"/>
        <v>3.6084731725057031</v>
      </c>
      <c r="C92">
        <f t="shared" si="4"/>
        <v>3.6084731725057031</v>
      </c>
      <c r="D92">
        <f>[1]!XLSTAT_PDFFisher(B92,3,16)</f>
        <v>3.03912836735242E-2</v>
      </c>
      <c r="E92">
        <v>92</v>
      </c>
      <c r="G92">
        <f t="shared" si="5"/>
        <v>0.96519494617717083</v>
      </c>
      <c r="H92">
        <f>[1]!XLSTAT_PDFFisher(G92,3,16)</f>
        <v>0.43869589779960078</v>
      </c>
    </row>
    <row r="93" spans="1:8" x14ac:dyDescent="0.2">
      <c r="A93">
        <v>93</v>
      </c>
      <c r="B93">
        <f t="shared" si="3"/>
        <v>3.6166865426179724</v>
      </c>
      <c r="C93">
        <f t="shared" si="4"/>
        <v>3.6166865426179724</v>
      </c>
      <c r="D93">
        <f>[1]!XLSTAT_PDFFisher(B93,3,16)</f>
        <v>3.0161628418025121E-2</v>
      </c>
      <c r="E93">
        <v>93</v>
      </c>
      <c r="G93">
        <f t="shared" si="5"/>
        <v>0.97580038514615075</v>
      </c>
      <c r="H93">
        <f>[1]!XLSTAT_PDFFisher(G93,3,16)</f>
        <v>0.43410559722376507</v>
      </c>
    </row>
    <row r="94" spans="1:8" x14ac:dyDescent="0.2">
      <c r="A94">
        <v>94</v>
      </c>
      <c r="B94">
        <f t="shared" si="3"/>
        <v>53</v>
      </c>
      <c r="C94">
        <f t="shared" si="4"/>
        <v>3.6166865426179724</v>
      </c>
      <c r="D94">
        <f>[1]!XLSTAT_PDFFisher(B94,3,16)</f>
        <v>2.1308640393349046E-9</v>
      </c>
      <c r="E94">
        <v>94</v>
      </c>
      <c r="G94">
        <f t="shared" si="5"/>
        <v>0.98640582411513067</v>
      </c>
      <c r="H94">
        <f>[1]!XLSTAT_PDFFisher(G94,3,16)</f>
        <v>0.42954948640156404</v>
      </c>
    </row>
    <row r="95" spans="1:8" x14ac:dyDescent="0.2">
      <c r="A95">
        <v>95</v>
      </c>
      <c r="B95">
        <f t="shared" si="3"/>
        <v>53</v>
      </c>
      <c r="C95">
        <f t="shared" si="4"/>
        <v>3.6248999127302417</v>
      </c>
      <c r="D95">
        <f>[1]!XLSTAT_PDFFisher(B95,3,16)</f>
        <v>2.1308640393349046E-9</v>
      </c>
      <c r="E95">
        <v>95</v>
      </c>
      <c r="G95">
        <f t="shared" si="5"/>
        <v>0.99701126308411059</v>
      </c>
      <c r="H95">
        <f>[1]!XLSTAT_PDFFisher(G95,3,16)</f>
        <v>0.42502799725229506</v>
      </c>
    </row>
    <row r="96" spans="1:8" x14ac:dyDescent="0.2">
      <c r="A96">
        <v>96</v>
      </c>
      <c r="B96">
        <f t="shared" si="3"/>
        <v>3.6248999127302417</v>
      </c>
      <c r="C96">
        <f t="shared" si="4"/>
        <v>3.6248999127302417</v>
      </c>
      <c r="D96">
        <f>[1]!XLSTAT_PDFFisher(B96,3,16)</f>
        <v>2.9933870876422474E-2</v>
      </c>
      <c r="E96">
        <v>96</v>
      </c>
      <c r="G96">
        <f t="shared" si="5"/>
        <v>1.0076167020530904</v>
      </c>
      <c r="H96">
        <f>[1]!XLSTAT_PDFFisher(G96,3,16)</f>
        <v>0.42054152138148254</v>
      </c>
    </row>
    <row r="97" spans="1:8" x14ac:dyDescent="0.2">
      <c r="A97">
        <v>97</v>
      </c>
      <c r="B97">
        <f t="shared" si="3"/>
        <v>3.633113282842511</v>
      </c>
      <c r="C97">
        <f t="shared" si="4"/>
        <v>3.633113282842511</v>
      </c>
      <c r="D97">
        <f>[1]!XLSTAT_PDFFisher(B97,3,16)</f>
        <v>2.9707994169330235E-2</v>
      </c>
      <c r="E97">
        <v>97</v>
      </c>
      <c r="G97">
        <f t="shared" si="5"/>
        <v>1.0182221410220704</v>
      </c>
      <c r="H97">
        <f>[1]!XLSTAT_PDFFisher(G97,3,16)</f>
        <v>0.41609041210412057</v>
      </c>
    </row>
    <row r="98" spans="1:8" x14ac:dyDescent="0.2">
      <c r="A98">
        <v>98</v>
      </c>
      <c r="B98">
        <f t="shared" si="3"/>
        <v>53</v>
      </c>
      <c r="C98">
        <f t="shared" si="4"/>
        <v>3.633113282842511</v>
      </c>
      <c r="D98">
        <f>[1]!XLSTAT_PDFFisher(B98,3,16)</f>
        <v>2.1308640393349046E-9</v>
      </c>
      <c r="E98">
        <v>98</v>
      </c>
      <c r="G98">
        <f t="shared" si="5"/>
        <v>1.0288275799910502</v>
      </c>
      <c r="H98">
        <f>[1]!XLSTAT_PDFFisher(G98,3,16)</f>
        <v>0.41167498636983563</v>
      </c>
    </row>
    <row r="99" spans="1:8" x14ac:dyDescent="0.2">
      <c r="A99">
        <v>99</v>
      </c>
      <c r="B99">
        <f t="shared" si="3"/>
        <v>53</v>
      </c>
      <c r="C99">
        <f t="shared" si="4"/>
        <v>3.6413266529547808</v>
      </c>
      <c r="D99">
        <f>[1]!XLSTAT_PDFFisher(B99,3,16)</f>
        <v>2.1308640393349046E-9</v>
      </c>
      <c r="E99">
        <v>99</v>
      </c>
      <c r="G99">
        <f t="shared" si="5"/>
        <v>1.0394330189600303</v>
      </c>
      <c r="H99">
        <f>[1]!XLSTAT_PDFFisher(G99,3,16)</f>
        <v>0.40729552659514068</v>
      </c>
    </row>
    <row r="100" spans="1:8" x14ac:dyDescent="0.2">
      <c r="A100">
        <v>100</v>
      </c>
      <c r="B100">
        <f t="shared" si="3"/>
        <v>3.6413266529547808</v>
      </c>
      <c r="C100">
        <f t="shared" si="4"/>
        <v>3.6413266529547808</v>
      </c>
      <c r="D100">
        <f>[1]!XLSTAT_PDFFisher(B100,3,16)</f>
        <v>2.9483981576121969E-2</v>
      </c>
      <c r="E100">
        <v>100</v>
      </c>
      <c r="G100">
        <f t="shared" si="5"/>
        <v>1.0500384579290101</v>
      </c>
      <c r="H100">
        <f>[1]!XLSTAT_PDFFisher(G100,3,16)</f>
        <v>0.4029522824076377</v>
      </c>
    </row>
    <row r="101" spans="1:8" x14ac:dyDescent="0.2">
      <c r="A101">
        <v>101</v>
      </c>
      <c r="B101">
        <f t="shared" si="3"/>
        <v>3.6495400230670501</v>
      </c>
      <c r="C101">
        <f t="shared" si="4"/>
        <v>3.6495400230670501</v>
      </c>
      <c r="D101">
        <f>[1]!XLSTAT_PDFFisher(B101,3,16)</f>
        <v>2.9261816533389662E-2</v>
      </c>
      <c r="E101">
        <v>101</v>
      </c>
      <c r="G101">
        <f t="shared" si="5"/>
        <v>1.0606438968979899</v>
      </c>
      <c r="H101">
        <f>[1]!XLSTAT_PDFFisher(G101,3,16)</f>
        <v>0.3986454723067489</v>
      </c>
    </row>
    <row r="102" spans="1:8" x14ac:dyDescent="0.2">
      <c r="A102">
        <v>102</v>
      </c>
      <c r="B102">
        <f t="shared" si="3"/>
        <v>53</v>
      </c>
      <c r="C102">
        <f t="shared" si="4"/>
        <v>3.6495400230670501</v>
      </c>
      <c r="D102">
        <f>[1]!XLSTAT_PDFFisher(B102,3,16)</f>
        <v>2.1308640393349046E-9</v>
      </c>
      <c r="E102">
        <v>102</v>
      </c>
      <c r="G102">
        <f t="shared" si="5"/>
        <v>1.0712493358669699</v>
      </c>
      <c r="H102">
        <f>[1]!XLSTAT_PDFFisher(G102,3,16)</f>
        <v>0.39437528524526055</v>
      </c>
    </row>
    <row r="103" spans="1:8" x14ac:dyDescent="0.2">
      <c r="A103">
        <v>103</v>
      </c>
      <c r="B103">
        <f t="shared" si="3"/>
        <v>53</v>
      </c>
      <c r="C103">
        <f t="shared" si="4"/>
        <v>3.6577533931793194</v>
      </c>
      <c r="D103">
        <f>[1]!XLSTAT_PDFFisher(B103,3,16)</f>
        <v>2.1308640393349046E-9</v>
      </c>
      <c r="E103">
        <v>103</v>
      </c>
      <c r="G103">
        <f t="shared" si="5"/>
        <v>1.0818547748359497</v>
      </c>
      <c r="H103">
        <f>[1]!XLSTAT_PDFFisher(G103,3,16)</f>
        <v>0.39014188213575635</v>
      </c>
    </row>
    <row r="104" spans="1:8" x14ac:dyDescent="0.2">
      <c r="A104">
        <v>104</v>
      </c>
      <c r="B104">
        <f t="shared" si="3"/>
        <v>3.6577533931793194</v>
      </c>
      <c r="C104">
        <f t="shared" si="4"/>
        <v>3.6577533931793194</v>
      </c>
      <c r="D104">
        <f>[1]!XLSTAT_PDFFisher(B104,3,16)</f>
        <v>2.9041482633417066E-2</v>
      </c>
      <c r="E104">
        <v>104</v>
      </c>
      <c r="G104">
        <f t="shared" si="5"/>
        <v>1.0924602138049297</v>
      </c>
      <c r="H104">
        <f>[1]!XLSTAT_PDFFisher(G104,3,16)</f>
        <v>0.38594539728573157</v>
      </c>
    </row>
    <row r="105" spans="1:8" x14ac:dyDescent="0.2">
      <c r="A105">
        <v>105</v>
      </c>
      <c r="B105">
        <f t="shared" si="3"/>
        <v>3.6659667632915887</v>
      </c>
      <c r="C105">
        <f t="shared" si="4"/>
        <v>3.6659667632915887</v>
      </c>
      <c r="D105">
        <f>[1]!XLSTAT_PDFFisher(B105,3,16)</f>
        <v>2.8822963622667931E-2</v>
      </c>
      <c r="E105">
        <v>105</v>
      </c>
      <c r="G105">
        <f t="shared" si="5"/>
        <v>1.1030656527739096</v>
      </c>
      <c r="H105">
        <f>[1]!XLSTAT_PDFFisher(G105,3,16)</f>
        <v>0.38178593976501518</v>
      </c>
    </row>
    <row r="106" spans="1:8" x14ac:dyDescent="0.2">
      <c r="A106">
        <v>106</v>
      </c>
      <c r="B106">
        <f t="shared" si="3"/>
        <v>53</v>
      </c>
      <c r="C106">
        <f t="shared" si="4"/>
        <v>3.6659667632915887</v>
      </c>
      <c r="D106">
        <f>[1]!XLSTAT_PDFFisher(B106,3,16)</f>
        <v>2.1308640393349046E-9</v>
      </c>
      <c r="E106">
        <v>106</v>
      </c>
      <c r="G106">
        <f t="shared" si="5"/>
        <v>1.1136710917428894</v>
      </c>
      <c r="H106">
        <f>[1]!XLSTAT_PDFFisher(G106,3,16)</f>
        <v>0.37766359470887195</v>
      </c>
    </row>
    <row r="107" spans="1:8" x14ac:dyDescent="0.2">
      <c r="A107">
        <v>107</v>
      </c>
      <c r="B107">
        <f t="shared" si="3"/>
        <v>53</v>
      </c>
      <c r="C107">
        <f t="shared" si="4"/>
        <v>3.6741801334038584</v>
      </c>
      <c r="D107">
        <f>[1]!XLSTAT_PDFFisher(B107,3,16)</f>
        <v>2.1308640393349046E-9</v>
      </c>
      <c r="E107">
        <v>107</v>
      </c>
      <c r="G107">
        <f t="shared" si="5"/>
        <v>1.1242765307118694</v>
      </c>
      <c r="H107">
        <f>[1]!XLSTAT_PDFFisher(G107,3,16)</f>
        <v>0.3735784245600054</v>
      </c>
    </row>
    <row r="108" spans="1:8" x14ac:dyDescent="0.2">
      <c r="A108">
        <v>108</v>
      </c>
      <c r="B108">
        <f t="shared" si="3"/>
        <v>3.6741801334038584</v>
      </c>
      <c r="C108">
        <f t="shared" si="4"/>
        <v>3.6741801334038584</v>
      </c>
      <c r="D108">
        <f>[1]!XLSTAT_PDFFisher(B108,3,16)</f>
        <v>2.8606243400288344E-2</v>
      </c>
      <c r="E108">
        <v>108</v>
      </c>
      <c r="G108">
        <f t="shared" si="5"/>
        <v>1.1348819696808492</v>
      </c>
      <c r="H108">
        <f>[1]!XLSTAT_PDFFisher(G108,3,16)</f>
        <v>0.36953047025248142</v>
      </c>
    </row>
    <row r="109" spans="1:8" x14ac:dyDescent="0.2">
      <c r="A109">
        <v>109</v>
      </c>
      <c r="B109">
        <f t="shared" si="3"/>
        <v>3.6823935035161277</v>
      </c>
      <c r="C109">
        <f t="shared" si="4"/>
        <v>3.6823935035161277</v>
      </c>
      <c r="D109">
        <f>[1]!XLSTAT_PDFFisher(B109,3,16)</f>
        <v>2.8391306016624283E-2</v>
      </c>
      <c r="E109">
        <v>109</v>
      </c>
      <c r="G109">
        <f t="shared" si="5"/>
        <v>1.1454874086498292</v>
      </c>
      <c r="H109">
        <f>[1]!XLSTAT_PDFFisher(G109,3,16)</f>
        <v>0.36551975234043355</v>
      </c>
    </row>
    <row r="110" spans="1:8" x14ac:dyDescent="0.2">
      <c r="A110">
        <v>110</v>
      </c>
      <c r="B110">
        <f t="shared" si="3"/>
        <v>53</v>
      </c>
      <c r="C110">
        <f t="shared" si="4"/>
        <v>3.6823935035161277</v>
      </c>
      <c r="D110">
        <f>[1]!XLSTAT_PDFFisher(B110,3,16)</f>
        <v>2.1308640393349046E-9</v>
      </c>
      <c r="E110">
        <v>110</v>
      </c>
      <c r="G110">
        <f t="shared" si="5"/>
        <v>1.156092847618809</v>
      </c>
      <c r="H110">
        <f>[1]!XLSTAT_PDFFisher(G110,3,16)</f>
        <v>0.36154627207424961</v>
      </c>
    </row>
    <row r="111" spans="1:8" x14ac:dyDescent="0.2">
      <c r="A111">
        <v>111</v>
      </c>
      <c r="B111">
        <f t="shared" si="3"/>
        <v>53</v>
      </c>
      <c r="C111">
        <f t="shared" si="4"/>
        <v>3.690606873628397</v>
      </c>
      <c r="D111">
        <f>[1]!XLSTAT_PDFFisher(B111,3,16)</f>
        <v>2.1308640393349046E-9</v>
      </c>
      <c r="E111">
        <v>111</v>
      </c>
      <c r="G111">
        <f t="shared" si="5"/>
        <v>1.1666982865877891</v>
      </c>
      <c r="H111">
        <f>[1]!XLSTAT_PDFFisher(G111,3,16)</f>
        <v>0.35761001242680446</v>
      </c>
    </row>
    <row r="112" spans="1:8" x14ac:dyDescent="0.2">
      <c r="A112">
        <v>112</v>
      </c>
      <c r="B112">
        <f t="shared" si="3"/>
        <v>3.690606873628397</v>
      </c>
      <c r="C112">
        <f t="shared" si="4"/>
        <v>3.690606873628397</v>
      </c>
      <c r="D112">
        <f>[1]!XLSTAT_PDFFisher(B112,3,16)</f>
        <v>2.8178135671752681E-2</v>
      </c>
      <c r="E112">
        <v>112</v>
      </c>
      <c r="G112">
        <f t="shared" si="5"/>
        <v>1.1773037255567689</v>
      </c>
      <c r="H112">
        <f>[1]!XLSTAT_PDFFisher(G112,3,16)</f>
        <v>0.35371093907214191</v>
      </c>
    </row>
    <row r="113" spans="1:8" x14ac:dyDescent="0.2">
      <c r="A113">
        <v>113</v>
      </c>
      <c r="B113">
        <f t="shared" si="3"/>
        <v>3.6988202437406663</v>
      </c>
      <c r="C113">
        <f t="shared" si="4"/>
        <v>3.6988202437406663</v>
      </c>
      <c r="D113">
        <f>[1]!XLSTAT_PDFFisher(B113,3,16)</f>
        <v>2.7966716714027378E-2</v>
      </c>
      <c r="E113">
        <v>113</v>
      </c>
      <c r="G113">
        <f t="shared" si="5"/>
        <v>1.1879091645257487</v>
      </c>
      <c r="H113">
        <f>[1]!XLSTAT_PDFFisher(G113,3,16)</f>
        <v>0.34984900131890634</v>
      </c>
    </row>
    <row r="114" spans="1:8" x14ac:dyDescent="0.2">
      <c r="A114">
        <v>114</v>
      </c>
      <c r="B114">
        <f t="shared" si="3"/>
        <v>53</v>
      </c>
      <c r="C114">
        <f t="shared" si="4"/>
        <v>3.6988202437406663</v>
      </c>
      <c r="D114">
        <f>[1]!XLSTAT_PDFFisher(B114,3,16)</f>
        <v>2.1308640393349046E-9</v>
      </c>
      <c r="E114">
        <v>114</v>
      </c>
      <c r="G114">
        <f t="shared" si="5"/>
        <v>1.1985146034947287</v>
      </c>
      <c r="H114">
        <f>[1]!XLSTAT_PDFFisher(G114,3,16)</f>
        <v>0.34602413300068668</v>
      </c>
    </row>
    <row r="115" spans="1:8" x14ac:dyDescent="0.2">
      <c r="A115">
        <v>115</v>
      </c>
      <c r="B115">
        <f t="shared" si="3"/>
        <v>53</v>
      </c>
      <c r="C115">
        <f t="shared" si="4"/>
        <v>3.7070336138529356</v>
      </c>
      <c r="D115">
        <f>[1]!XLSTAT_PDFFisher(B115,3,16)</f>
        <v>2.1308640393349046E-9</v>
      </c>
      <c r="E115">
        <v>115</v>
      </c>
      <c r="G115">
        <f t="shared" si="5"/>
        <v>1.2091200424637085</v>
      </c>
      <c r="H115">
        <f>[1]!XLSTAT_PDFFisher(G115,3,16)</f>
        <v>0.34223625332532193</v>
      </c>
    </row>
    <row r="116" spans="1:8" x14ac:dyDescent="0.2">
      <c r="A116">
        <v>116</v>
      </c>
      <c r="B116">
        <f t="shared" si="3"/>
        <v>3.7070336138529356</v>
      </c>
      <c r="C116">
        <f t="shared" si="4"/>
        <v>3.7070336138529356</v>
      </c>
      <c r="D116">
        <f>[1]!XLSTAT_PDFFisher(B116,3,16)</f>
        <v>2.7757033638638344E-2</v>
      </c>
      <c r="E116">
        <v>116</v>
      </c>
      <c r="G116">
        <f t="shared" si="5"/>
        <v>1.2197254814326886</v>
      </c>
      <c r="H116">
        <f>[1]!XLSTAT_PDFFisher(G116,3,16)</f>
        <v>0.33848526768511894</v>
      </c>
    </row>
    <row r="117" spans="1:8" x14ac:dyDescent="0.2">
      <c r="A117">
        <v>117</v>
      </c>
      <c r="B117">
        <f t="shared" si="3"/>
        <v>3.7152469839652054</v>
      </c>
      <c r="C117">
        <f t="shared" si="4"/>
        <v>3.7152469839652054</v>
      </c>
      <c r="D117">
        <f>[1]!XLSTAT_PDFFisher(B117,3,16)</f>
        <v>2.7549071086185623E-2</v>
      </c>
      <c r="E117">
        <v>117</v>
      </c>
      <c r="G117">
        <f t="shared" si="5"/>
        <v>1.2303309204016684</v>
      </c>
      <c r="H117">
        <f>[1]!XLSTAT_PDFFisher(G117,3,16)</f>
        <v>0.33477106842982074</v>
      </c>
    </row>
    <row r="118" spans="1:8" x14ac:dyDescent="0.2">
      <c r="A118">
        <v>118</v>
      </c>
      <c r="B118">
        <f t="shared" si="3"/>
        <v>53</v>
      </c>
      <c r="C118">
        <f t="shared" si="4"/>
        <v>3.7152469839652054</v>
      </c>
      <c r="D118">
        <f>[1]!XLSTAT_PDFFisher(B118,3,16)</f>
        <v>2.1308640393349046E-9</v>
      </c>
      <c r="E118">
        <v>118</v>
      </c>
      <c r="G118">
        <f t="shared" si="5"/>
        <v>1.2409363593706482</v>
      </c>
      <c r="H118">
        <f>[1]!XLSTAT_PDFFisher(G118,3,16)</f>
        <v>0.33109353560407928</v>
      </c>
    </row>
    <row r="119" spans="1:8" x14ac:dyDescent="0.2">
      <c r="A119">
        <v>119</v>
      </c>
      <c r="B119">
        <f t="shared" si="3"/>
        <v>53</v>
      </c>
      <c r="C119">
        <f t="shared" si="4"/>
        <v>3.7234603540774747</v>
      </c>
      <c r="D119">
        <f>[1]!XLSTAT_PDFFisher(B119,3,16)</f>
        <v>2.1308640393349046E-9</v>
      </c>
      <c r="E119">
        <v>119</v>
      </c>
      <c r="G119">
        <f t="shared" si="5"/>
        <v>1.2515417983396282</v>
      </c>
      <c r="H119">
        <f>[1]!XLSTAT_PDFFisher(G119,3,16)</f>
        <v>0.32745253765108351</v>
      </c>
    </row>
    <row r="120" spans="1:8" x14ac:dyDescent="0.2">
      <c r="A120">
        <v>120</v>
      </c>
      <c r="B120">
        <f t="shared" si="3"/>
        <v>3.7234603540774747</v>
      </c>
      <c r="C120">
        <f t="shared" si="4"/>
        <v>3.7234603540774747</v>
      </c>
      <c r="D120">
        <f>[1]!XLSTAT_PDFFisher(B120,3,16)</f>
        <v>2.7342813841266689E-2</v>
      </c>
      <c r="E120">
        <v>120</v>
      </c>
      <c r="G120">
        <f t="shared" si="5"/>
        <v>1.262147237308608</v>
      </c>
      <c r="H120">
        <f>[1]!XLSTAT_PDFFisher(G120,3,16)</f>
        <v>0.32384793208393053</v>
      </c>
    </row>
    <row r="121" spans="1:8" x14ac:dyDescent="0.2">
      <c r="A121">
        <v>121</v>
      </c>
      <c r="B121">
        <f t="shared" si="3"/>
        <v>3.731673724189744</v>
      </c>
      <c r="C121">
        <f t="shared" si="4"/>
        <v>3.731673724189744</v>
      </c>
      <c r="D121">
        <f>[1]!XLSTAT_PDFFisher(B121,3,16)</f>
        <v>2.7138246831077587E-2</v>
      </c>
      <c r="E121">
        <v>121</v>
      </c>
      <c r="G121">
        <f t="shared" si="5"/>
        <v>1.272752676277588</v>
      </c>
      <c r="H121">
        <f>[1]!XLSTAT_PDFFisher(G121,3,16)</f>
        <v>0.320279566126215</v>
      </c>
    </row>
    <row r="122" spans="1:8" x14ac:dyDescent="0.2">
      <c r="A122">
        <v>122</v>
      </c>
      <c r="B122">
        <f t="shared" si="3"/>
        <v>53</v>
      </c>
      <c r="C122">
        <f t="shared" si="4"/>
        <v>3.731673724189744</v>
      </c>
      <c r="D122">
        <f>[1]!XLSTAT_PDFFisher(B122,3,16)</f>
        <v>2.1308640393349046E-9</v>
      </c>
      <c r="E122">
        <v>122</v>
      </c>
      <c r="G122">
        <f t="shared" si="5"/>
        <v>1.2833581152465678</v>
      </c>
      <c r="H122">
        <f>[1]!XLSTAT_PDFFisher(G122,3,16)</f>
        <v>0.31674727732327901</v>
      </c>
    </row>
    <row r="123" spans="1:8" x14ac:dyDescent="0.2">
      <c r="A123">
        <v>123</v>
      </c>
      <c r="B123">
        <f t="shared" si="3"/>
        <v>53</v>
      </c>
      <c r="C123">
        <f t="shared" si="4"/>
        <v>3.7398870943020133</v>
      </c>
      <c r="D123">
        <f>[1]!XLSTAT_PDFFisher(B123,3,16)</f>
        <v>2.1308640393349046E-9</v>
      </c>
      <c r="E123">
        <v>123</v>
      </c>
      <c r="G123">
        <f t="shared" si="5"/>
        <v>1.2939635542155479</v>
      </c>
      <c r="H123">
        <f>[1]!XLSTAT_PDFFisher(G123,3,16)</f>
        <v>0.3132508941254501</v>
      </c>
    </row>
    <row r="124" spans="1:8" x14ac:dyDescent="0.2">
      <c r="A124">
        <v>124</v>
      </c>
      <c r="B124">
        <f t="shared" si="3"/>
        <v>3.7398870943020133</v>
      </c>
      <c r="C124">
        <f t="shared" si="4"/>
        <v>3.7398870943020133</v>
      </c>
      <c r="D124">
        <f>[1]!XLSTAT_PDFFisher(B124,3,16)</f>
        <v>2.6935355124027439E-2</v>
      </c>
      <c r="E124">
        <v>124</v>
      </c>
      <c r="G124">
        <f t="shared" si="5"/>
        <v>1.3045689931845277</v>
      </c>
      <c r="H124">
        <f>[1]!XLSTAT_PDFFisher(G124,3,16)</f>
        <v>0.30979023644456588</v>
      </c>
    </row>
    <row r="125" spans="1:8" x14ac:dyDescent="0.2">
      <c r="A125">
        <v>125</v>
      </c>
      <c r="B125">
        <f t="shared" si="3"/>
        <v>3.748100464414283</v>
      </c>
      <c r="C125">
        <f t="shared" si="4"/>
        <v>3.748100464414283</v>
      </c>
      <c r="D125">
        <f>[1]!XLSTAT_PDFFisher(B125,3,16)</f>
        <v>2.6734123928366851E-2</v>
      </c>
      <c r="E125">
        <v>125</v>
      </c>
      <c r="G125">
        <f t="shared" si="5"/>
        <v>1.3151744321535075</v>
      </c>
      <c r="H125">
        <f>[1]!XLSTAT_PDFFisher(G125,3,16)</f>
        <v>0.30636511618498935</v>
      </c>
    </row>
    <row r="126" spans="1:8" x14ac:dyDescent="0.2">
      <c r="A126">
        <v>126</v>
      </c>
      <c r="B126">
        <f t="shared" si="3"/>
        <v>53</v>
      </c>
      <c r="C126">
        <f t="shared" si="4"/>
        <v>3.748100464414283</v>
      </c>
      <c r="D126">
        <f>[1]!XLSTAT_PDFFisher(B126,3,16)</f>
        <v>2.1308640393349046E-9</v>
      </c>
      <c r="E126">
        <v>126</v>
      </c>
      <c r="G126">
        <f t="shared" si="5"/>
        <v>1.3257798711224875</v>
      </c>
      <c r="H126">
        <f>[1]!XLSTAT_PDFFisher(G126,3,16)</f>
        <v>0.3029753377502879</v>
      </c>
    </row>
    <row r="127" spans="1:8" x14ac:dyDescent="0.2">
      <c r="A127">
        <v>127</v>
      </c>
      <c r="B127">
        <f t="shared" si="3"/>
        <v>53</v>
      </c>
      <c r="C127">
        <f t="shared" si="4"/>
        <v>3.7563138345265523</v>
      </c>
      <c r="D127">
        <f>[1]!XLSTAT_PDFFisher(B127,3,16)</f>
        <v>2.1308640393349046E-9</v>
      </c>
      <c r="E127">
        <v>127</v>
      </c>
      <c r="G127">
        <f t="shared" si="5"/>
        <v>1.3363853100914673</v>
      </c>
      <c r="H127">
        <f>[1]!XLSTAT_PDFFisher(G127,3,16)</f>
        <v>0.29962069852666279</v>
      </c>
    </row>
    <row r="128" spans="1:8" x14ac:dyDescent="0.2">
      <c r="A128">
        <v>128</v>
      </c>
      <c r="B128">
        <f t="shared" si="3"/>
        <v>3.7563138345265523</v>
      </c>
      <c r="C128">
        <f t="shared" si="4"/>
        <v>3.7563138345265523</v>
      </c>
      <c r="D128">
        <f>[1]!XLSTAT_PDFFisher(B128,3,16)</f>
        <v>2.6534538590829011E-2</v>
      </c>
      <c r="E128">
        <v>128</v>
      </c>
      <c r="G128">
        <f t="shared" si="5"/>
        <v>1.3469907490604474</v>
      </c>
      <c r="H128">
        <f>[1]!XLSTAT_PDFFisher(G128,3,16)</f>
        <v>0.29630098934418947</v>
      </c>
    </row>
    <row r="129" spans="1:8" x14ac:dyDescent="0.2">
      <c r="A129">
        <v>129</v>
      </c>
      <c r="B129">
        <f t="shared" ref="B129:B192" si="6">IF(-1^(INT(A129/2)+2)&gt;0,3.23887151745358+2*INT(A129/2-1/2)*0.0041066850561347,53)</f>
        <v>3.7645272046388216</v>
      </c>
      <c r="C129">
        <f t="shared" ref="C129:C192" si="7">3.23887151745358+2*INT(A129/2-1/2)*0.0041066850561347</f>
        <v>3.7645272046388216</v>
      </c>
      <c r="D129">
        <f>[1]!XLSTAT_PDFFisher(B129,3,16)</f>
        <v>2.6336584595284904E-2</v>
      </c>
      <c r="E129">
        <v>129</v>
      </c>
      <c r="G129">
        <f t="shared" ref="G129:G192" si="8">0.0001+(E129-1)*0.0106054389689799</f>
        <v>1.3575961880294272</v>
      </c>
      <c r="H129">
        <f>[1]!XLSTAT_PDFFisher(G129,3,16)</f>
        <v>0.2930159949168657</v>
      </c>
    </row>
    <row r="130" spans="1:8" x14ac:dyDescent="0.2">
      <c r="A130">
        <v>130</v>
      </c>
      <c r="B130">
        <f t="shared" si="6"/>
        <v>53</v>
      </c>
      <c r="C130">
        <f t="shared" si="7"/>
        <v>3.7645272046388216</v>
      </c>
      <c r="D130">
        <f>[1]!XLSTAT_PDFFisher(B130,3,16)</f>
        <v>2.1308640393349046E-9</v>
      </c>
      <c r="E130">
        <v>130</v>
      </c>
      <c r="G130">
        <f t="shared" si="8"/>
        <v>1.368201626998407</v>
      </c>
      <c r="H130">
        <f>[1]!XLSTAT_PDFFisher(G130,3,16)</f>
        <v>0.28976549426240655</v>
      </c>
    </row>
    <row r="131" spans="1:8" x14ac:dyDescent="0.2">
      <c r="A131">
        <v>131</v>
      </c>
      <c r="B131">
        <f t="shared" si="6"/>
        <v>53</v>
      </c>
      <c r="C131">
        <f t="shared" si="7"/>
        <v>3.7727405747510909</v>
      </c>
      <c r="D131">
        <f>[1]!XLSTAT_PDFFisher(B131,3,16)</f>
        <v>2.1308640393349046E-9</v>
      </c>
      <c r="E131">
        <v>131</v>
      </c>
      <c r="G131">
        <f t="shared" si="8"/>
        <v>1.378807065967387</v>
      </c>
      <c r="H131">
        <f>[1]!XLSTAT_PDFFisher(G131,3,16)</f>
        <v>0.28654926110270779</v>
      </c>
    </row>
    <row r="132" spans="1:8" x14ac:dyDescent="0.2">
      <c r="A132">
        <v>132</v>
      </c>
      <c r="B132">
        <f t="shared" si="6"/>
        <v>3.7727405747510909</v>
      </c>
      <c r="C132">
        <f t="shared" si="7"/>
        <v>3.7727405747510909</v>
      </c>
      <c r="D132">
        <f>[1]!XLSTAT_PDFFisher(B132,3,16)</f>
        <v>2.6140247561410583E-2</v>
      </c>
      <c r="E132">
        <v>132</v>
      </c>
      <c r="G132">
        <f t="shared" si="8"/>
        <v>1.3894125049363668</v>
      </c>
      <c r="H132">
        <f>[1]!XLSTAT_PDFFisher(G132,3,16)</f>
        <v>0.28336706424582431</v>
      </c>
    </row>
    <row r="133" spans="1:8" x14ac:dyDescent="0.2">
      <c r="A133">
        <v>133</v>
      </c>
      <c r="B133">
        <f t="shared" si="6"/>
        <v>3.7809539448633602</v>
      </c>
      <c r="C133">
        <f t="shared" si="7"/>
        <v>3.7809539448633602</v>
      </c>
      <c r="D133">
        <f>[1]!XLSTAT_PDFFisher(B133,3,16)</f>
        <v>2.5945513243368041E-2</v>
      </c>
      <c r="E133">
        <v>133</v>
      </c>
      <c r="G133">
        <f t="shared" si="8"/>
        <v>1.4000179439053468</v>
      </c>
      <c r="H133">
        <f>[1]!XLSTAT_PDFFisher(G133,3,16)</f>
        <v>0.28021866795029632</v>
      </c>
    </row>
    <row r="134" spans="1:8" x14ac:dyDescent="0.2">
      <c r="A134">
        <v>134</v>
      </c>
      <c r="B134">
        <f t="shared" si="6"/>
        <v>53</v>
      </c>
      <c r="C134">
        <f t="shared" si="7"/>
        <v>3.7809539448633602</v>
      </c>
      <c r="D134">
        <f>[1]!XLSTAT_PDFFisher(B134,3,16)</f>
        <v>2.1308640393349046E-9</v>
      </c>
      <c r="E134">
        <v>134</v>
      </c>
      <c r="G134">
        <f t="shared" si="8"/>
        <v>1.4106233828743266</v>
      </c>
      <c r="H134">
        <f>[1]!XLSTAT_PDFFisher(G134,3,16)</f>
        <v>0.27710383227259766</v>
      </c>
    </row>
    <row r="135" spans="1:8" x14ac:dyDescent="0.2">
      <c r="A135">
        <v>135</v>
      </c>
      <c r="B135">
        <f t="shared" si="6"/>
        <v>53</v>
      </c>
      <c r="C135">
        <f t="shared" si="7"/>
        <v>3.78916731497563</v>
      </c>
      <c r="D135">
        <f>[1]!XLSTAT_PDFFisher(B135,3,16)</f>
        <v>2.1308640393349046E-9</v>
      </c>
      <c r="E135">
        <v>135</v>
      </c>
      <c r="G135">
        <f t="shared" si="8"/>
        <v>1.4212288218433065</v>
      </c>
      <c r="H135">
        <f>[1]!XLSTAT_PDFFisher(G135,3,16)</f>
        <v>0.27402231339845545</v>
      </c>
    </row>
    <row r="136" spans="1:8" x14ac:dyDescent="0.2">
      <c r="A136">
        <v>136</v>
      </c>
      <c r="B136">
        <f t="shared" si="6"/>
        <v>3.78916731497563</v>
      </c>
      <c r="C136">
        <f t="shared" si="7"/>
        <v>3.78916731497563</v>
      </c>
      <c r="D136">
        <f>[1]!XLSTAT_PDFFisher(B136,3,16)</f>
        <v>2.5752367528499007E-2</v>
      </c>
      <c r="E136">
        <v>136</v>
      </c>
      <c r="G136">
        <f t="shared" si="8"/>
        <v>1.4318342608122865</v>
      </c>
      <c r="H136">
        <f>[1]!XLSTAT_PDFFisher(G136,3,16)</f>
        <v>0.27097386395875694</v>
      </c>
    </row>
    <row r="137" spans="1:8" x14ac:dyDescent="0.2">
      <c r="A137">
        <v>137</v>
      </c>
      <c r="B137">
        <f t="shared" si="6"/>
        <v>3.7973806850878993</v>
      </c>
      <c r="C137">
        <f t="shared" si="7"/>
        <v>3.7973806850878993</v>
      </c>
      <c r="D137">
        <f>[1]!XLSTAT_PDFFisher(B137,3,16)</f>
        <v>2.5560796436031163E-2</v>
      </c>
      <c r="E137">
        <v>137</v>
      </c>
      <c r="G137">
        <f t="shared" si="8"/>
        <v>1.4424396997812663</v>
      </c>
      <c r="H137">
        <f>[1]!XLSTAT_PDFFisher(G137,3,16)</f>
        <v>0.267958233330711</v>
      </c>
    </row>
    <row r="138" spans="1:8" x14ac:dyDescent="0.2">
      <c r="A138">
        <v>138</v>
      </c>
      <c r="B138">
        <f t="shared" si="6"/>
        <v>53</v>
      </c>
      <c r="C138">
        <f t="shared" si="7"/>
        <v>3.7973806850878993</v>
      </c>
      <c r="D138">
        <f>[1]!XLSTAT_PDFFisher(B138,3,16)</f>
        <v>2.1308640393349046E-9</v>
      </c>
      <c r="E138">
        <v>138</v>
      </c>
      <c r="G138">
        <f t="shared" si="8"/>
        <v>1.4530451387502463</v>
      </c>
      <c r="H138">
        <f>[1]!XLSTAT_PDFFisher(G138,3,16)</f>
        <v>0.26497516792491915</v>
      </c>
    </row>
    <row r="139" spans="1:8" x14ac:dyDescent="0.2">
      <c r="A139">
        <v>139</v>
      </c>
      <c r="B139">
        <f t="shared" si="6"/>
        <v>53</v>
      </c>
      <c r="C139">
        <f t="shared" si="7"/>
        <v>3.8055940552001686</v>
      </c>
      <c r="D139">
        <f>[1]!XLSTAT_PDFFisher(B139,3,16)</f>
        <v>2.1308640393349046E-9</v>
      </c>
      <c r="E139">
        <v>139</v>
      </c>
      <c r="G139">
        <f t="shared" si="8"/>
        <v>1.4636505777192261</v>
      </c>
      <c r="H139">
        <f>[1]!XLSTAT_PDFFisher(G139,3,16)</f>
        <v>0.26202441145898053</v>
      </c>
    </row>
    <row r="140" spans="1:8" x14ac:dyDescent="0.2">
      <c r="A140">
        <v>140</v>
      </c>
      <c r="B140">
        <f t="shared" si="6"/>
        <v>3.8055940552001686</v>
      </c>
      <c r="C140">
        <f t="shared" si="7"/>
        <v>3.8055940552001686</v>
      </c>
      <c r="D140">
        <f>[1]!XLSTAT_PDFFisher(B140,3,16)</f>
        <v>2.5370786115796937E-2</v>
      </c>
      <c r="E140">
        <v>140</v>
      </c>
      <c r="G140">
        <f t="shared" si="8"/>
        <v>1.4742560166882062</v>
      </c>
      <c r="H140">
        <f>[1]!XLSTAT_PDFFisher(G140,3,16)</f>
        <v>0.25910570521819509</v>
      </c>
    </row>
    <row r="141" spans="1:8" x14ac:dyDescent="0.2">
      <c r="A141">
        <v>141</v>
      </c>
      <c r="B141">
        <f t="shared" si="6"/>
        <v>3.8138074253124379</v>
      </c>
      <c r="C141">
        <f t="shared" si="7"/>
        <v>3.8138074253124379</v>
      </c>
      <c r="D141">
        <f>[1]!XLSTAT_PDFFisher(B141,3,16)</f>
        <v>2.5182322846965262E-2</v>
      </c>
      <c r="E141">
        <v>141</v>
      </c>
      <c r="G141">
        <f t="shared" si="8"/>
        <v>1.484861455657186</v>
      </c>
      <c r="H141">
        <f>[1]!XLSTAT_PDFFisher(G141,3,16)</f>
        <v>0.25621878830396011</v>
      </c>
    </row>
    <row r="142" spans="1:8" x14ac:dyDescent="0.2">
      <c r="A142">
        <v>142</v>
      </c>
      <c r="B142">
        <f t="shared" si="6"/>
        <v>53</v>
      </c>
      <c r="C142">
        <f t="shared" si="7"/>
        <v>3.8138074253124379</v>
      </c>
      <c r="D142">
        <f>[1]!XLSTAT_PDFFisher(B142,3,16)</f>
        <v>2.1308640393349046E-9</v>
      </c>
      <c r="E142">
        <v>142</v>
      </c>
      <c r="G142">
        <f t="shared" si="8"/>
        <v>1.4954668946261658</v>
      </c>
      <c r="H142">
        <f>[1]!XLSTAT_PDFFisher(G142,3,16)</f>
        <v>0.25336339787036916</v>
      </c>
    </row>
    <row r="143" spans="1:8" x14ac:dyDescent="0.2">
      <c r="A143">
        <v>143</v>
      </c>
      <c r="B143">
        <f t="shared" si="6"/>
        <v>53</v>
      </c>
      <c r="C143">
        <f t="shared" si="7"/>
        <v>3.8220207954247076</v>
      </c>
      <c r="D143">
        <f>[1]!XLSTAT_PDFFisher(B143,3,16)</f>
        <v>2.1308640393349046E-9</v>
      </c>
      <c r="E143">
        <v>143</v>
      </c>
      <c r="G143">
        <f t="shared" si="8"/>
        <v>1.5060723335951458</v>
      </c>
      <c r="H143">
        <f>[1]!XLSTAT_PDFFisher(G143,3,16)</f>
        <v>0.25053926934954468</v>
      </c>
    </row>
    <row r="144" spans="1:8" x14ac:dyDescent="0.2">
      <c r="A144">
        <v>144</v>
      </c>
      <c r="B144">
        <f t="shared" si="6"/>
        <v>3.8220207954247076</v>
      </c>
      <c r="C144">
        <f t="shared" si="7"/>
        <v>3.8220207954247076</v>
      </c>
      <c r="D144">
        <f>[1]!XLSTAT_PDFFisher(B144,3,16)</f>
        <v>2.499539303678518E-2</v>
      </c>
      <c r="E144">
        <v>144</v>
      </c>
      <c r="G144">
        <f t="shared" si="8"/>
        <v>1.5166777725641256</v>
      </c>
      <c r="H144">
        <f>[1]!XLSTAT_PDFFisher(G144,3,16)</f>
        <v>0.24774613666617953</v>
      </c>
    </row>
    <row r="145" spans="1:8" x14ac:dyDescent="0.2">
      <c r="A145">
        <v>145</v>
      </c>
      <c r="B145">
        <f t="shared" si="6"/>
        <v>3.8302341655369769</v>
      </c>
      <c r="C145">
        <f t="shared" si="7"/>
        <v>3.8302341655369769</v>
      </c>
      <c r="D145">
        <f>[1]!XLSTAT_PDFFisher(B145,3,16)</f>
        <v>2.480998321934224E-2</v>
      </c>
      <c r="E145">
        <v>145</v>
      </c>
      <c r="G145">
        <f t="shared" si="8"/>
        <v>1.5272832115331056</v>
      </c>
      <c r="H145">
        <f>[1]!XLSTAT_PDFFisher(G145,3,16)</f>
        <v>0.24498373244177013</v>
      </c>
    </row>
    <row r="146" spans="1:8" x14ac:dyDescent="0.2">
      <c r="A146">
        <v>146</v>
      </c>
      <c r="B146">
        <f t="shared" si="6"/>
        <v>53</v>
      </c>
      <c r="C146">
        <f t="shared" si="7"/>
        <v>3.8302341655369769</v>
      </c>
      <c r="D146">
        <f>[1]!XLSTAT_PDFFisher(B146,3,16)</f>
        <v>2.1308640393349046E-9</v>
      </c>
      <c r="E146">
        <v>146</v>
      </c>
      <c r="G146">
        <f t="shared" si="8"/>
        <v>1.5378886505020855</v>
      </c>
      <c r="H146">
        <f>[1]!XLSTAT_PDFFisher(G146,3,16)</f>
        <v>0.24225178818897317</v>
      </c>
    </row>
    <row r="147" spans="1:8" x14ac:dyDescent="0.2">
      <c r="A147">
        <v>147</v>
      </c>
      <c r="B147">
        <f t="shared" si="6"/>
        <v>53</v>
      </c>
      <c r="C147">
        <f t="shared" si="7"/>
        <v>3.8384475356492462</v>
      </c>
      <c r="D147">
        <f>[1]!XLSTAT_PDFFisher(B147,3,16)</f>
        <v>2.1308640393349046E-9</v>
      </c>
      <c r="E147">
        <v>147</v>
      </c>
      <c r="G147">
        <f t="shared" si="8"/>
        <v>1.5484940894710653</v>
      </c>
      <c r="H147">
        <f>[1]!XLSTAT_PDFFisher(G147,3,16)</f>
        <v>0.23955003449652454</v>
      </c>
    </row>
    <row r="148" spans="1:8" x14ac:dyDescent="0.2">
      <c r="A148">
        <v>148</v>
      </c>
      <c r="B148">
        <f t="shared" si="6"/>
        <v>3.8384475356492462</v>
      </c>
      <c r="C148">
        <f t="shared" si="7"/>
        <v>3.8384475356492462</v>
      </c>
      <c r="D148">
        <f>[1]!XLSTAT_PDFFisher(B148,3,16)</f>
        <v>2.46260800543266E-2</v>
      </c>
      <c r="E148">
        <v>148</v>
      </c>
      <c r="G148">
        <f t="shared" si="8"/>
        <v>1.5590995284400453</v>
      </c>
      <c r="H148">
        <f>[1]!XLSTAT_PDFFisher(G148,3,16)</f>
        <v>0.23687820120512132</v>
      </c>
    </row>
    <row r="149" spans="1:8" x14ac:dyDescent="0.2">
      <c r="A149">
        <v>149</v>
      </c>
      <c r="B149">
        <f t="shared" si="6"/>
        <v>3.8466609057615155</v>
      </c>
      <c r="C149">
        <f t="shared" si="7"/>
        <v>3.8466609057615155</v>
      </c>
      <c r="D149">
        <f>[1]!XLSTAT_PDFFisher(B149,3,16)</f>
        <v>2.4443670325813516E-2</v>
      </c>
      <c r="E149">
        <v>149</v>
      </c>
      <c r="G149">
        <f t="shared" si="8"/>
        <v>1.5697049674090251</v>
      </c>
      <c r="H149">
        <f>[1]!XLSTAT_PDFFisher(G149,3,16)</f>
        <v>0.23423601757465831</v>
      </c>
    </row>
    <row r="150" spans="1:8" x14ac:dyDescent="0.2">
      <c r="A150">
        <v>150</v>
      </c>
      <c r="B150">
        <f t="shared" si="6"/>
        <v>53</v>
      </c>
      <c r="C150">
        <f t="shared" si="7"/>
        <v>3.8466609057615155</v>
      </c>
      <c r="D150">
        <f>[1]!XLSTAT_PDFFisher(B150,3,16)</f>
        <v>2.1308640393349046E-9</v>
      </c>
      <c r="E150">
        <v>150</v>
      </c>
      <c r="G150">
        <f t="shared" si="8"/>
        <v>1.5803104063780051</v>
      </c>
      <c r="H150">
        <f>[1]!XLSTAT_PDFFisher(G150,3,16)</f>
        <v>0.23162321244319642</v>
      </c>
    </row>
    <row r="151" spans="1:8" x14ac:dyDescent="0.2">
      <c r="A151">
        <v>151</v>
      </c>
      <c r="B151">
        <f t="shared" si="6"/>
        <v>53</v>
      </c>
      <c r="C151">
        <f t="shared" si="7"/>
        <v>3.8548742758737848</v>
      </c>
      <c r="D151">
        <f>[1]!XLSTAT_PDFFisher(B151,3,16)</f>
        <v>2.1308640393349046E-9</v>
      </c>
      <c r="E151">
        <v>151</v>
      </c>
      <c r="G151">
        <f t="shared" si="8"/>
        <v>1.5909158453469849</v>
      </c>
      <c r="H151">
        <f>[1]!XLSTAT_PDFFisher(G151,3,16)</f>
        <v>0.22903951437801442</v>
      </c>
    </row>
    <row r="152" spans="1:8" x14ac:dyDescent="0.2">
      <c r="A152">
        <v>152</v>
      </c>
      <c r="B152">
        <f t="shared" si="6"/>
        <v>3.8548742758737848</v>
      </c>
      <c r="C152">
        <f t="shared" si="7"/>
        <v>3.8548742758737848</v>
      </c>
      <c r="D152">
        <f>[1]!XLSTAT_PDFFisher(B152,3,16)</f>
        <v>2.4262740941055714E-2</v>
      </c>
      <c r="E152">
        <v>152</v>
      </c>
      <c r="G152">
        <f t="shared" si="8"/>
        <v>1.601521284315965</v>
      </c>
      <c r="H152">
        <f>[1]!XLSTAT_PDFFisher(G152,3,16)</f>
        <v>0.22648465181908428</v>
      </c>
    </row>
    <row r="153" spans="1:8" x14ac:dyDescent="0.2">
      <c r="A153">
        <v>153</v>
      </c>
      <c r="B153">
        <f t="shared" si="6"/>
        <v>3.8630876459860541</v>
      </c>
      <c r="C153">
        <f t="shared" si="7"/>
        <v>3.8630876459860541</v>
      </c>
      <c r="D153">
        <f>[1]!XLSTAT_PDFFisher(B153,3,16)</f>
        <v>2.4083278929287168E-2</v>
      </c>
      <c r="E153">
        <v>153</v>
      </c>
      <c r="G153">
        <f t="shared" si="8"/>
        <v>1.6121267232849448</v>
      </c>
      <c r="H153">
        <f>[1]!XLSTAT_PDFFisher(G153,3,16)</f>
        <v>0.22395835321530433</v>
      </c>
    </row>
    <row r="154" spans="1:8" x14ac:dyDescent="0.2">
      <c r="A154">
        <v>154</v>
      </c>
      <c r="B154">
        <f t="shared" si="6"/>
        <v>53</v>
      </c>
      <c r="C154">
        <f t="shared" si="7"/>
        <v>3.8630876459860541</v>
      </c>
      <c r="D154">
        <f>[1]!XLSTAT_PDFFisher(B154,3,16)</f>
        <v>2.1308640393349046E-9</v>
      </c>
      <c r="E154">
        <v>154</v>
      </c>
      <c r="G154">
        <f t="shared" si="8"/>
        <v>1.6227321622539246</v>
      </c>
      <c r="H154">
        <f>[1]!XLSTAT_PDFFisher(G154,3,16)</f>
        <v>0.22146034715378929</v>
      </c>
    </row>
    <row r="155" spans="1:8" x14ac:dyDescent="0.2">
      <c r="A155">
        <v>155</v>
      </c>
      <c r="B155">
        <f t="shared" si="6"/>
        <v>53</v>
      </c>
      <c r="C155">
        <f t="shared" si="7"/>
        <v>3.8713010160983239</v>
      </c>
      <c r="D155">
        <f>[1]!XLSTAT_PDFFisher(B155,3,16)</f>
        <v>2.1308640393349046E-9</v>
      </c>
      <c r="E155">
        <v>155</v>
      </c>
      <c r="G155">
        <f t="shared" si="8"/>
        <v>1.6333376012229046</v>
      </c>
      <c r="H155">
        <f>[1]!XLSTAT_PDFFisher(G155,3,16)</f>
        <v>0.21899036248253059</v>
      </c>
    </row>
    <row r="156" spans="1:8" x14ac:dyDescent="0.2">
      <c r="A156">
        <v>156</v>
      </c>
      <c r="B156">
        <f t="shared" si="6"/>
        <v>3.8713010160983239</v>
      </c>
      <c r="C156">
        <f t="shared" si="7"/>
        <v>3.8713010160983239</v>
      </c>
      <c r="D156">
        <f>[1]!XLSTAT_PDFFisher(B156,3,16)</f>
        <v>2.3905271440539576E-2</v>
      </c>
      <c r="E156">
        <v>156</v>
      </c>
      <c r="G156">
        <f t="shared" si="8"/>
        <v>1.6439430401918844</v>
      </c>
      <c r="H156">
        <f>[1]!XLSTAT_PDFFisher(G156,3,16)</f>
        <v>0.21654812842669863</v>
      </c>
    </row>
    <row r="157" spans="1:8" x14ac:dyDescent="0.2">
      <c r="A157">
        <v>157</v>
      </c>
      <c r="B157">
        <f t="shared" si="6"/>
        <v>3.8795143862105932</v>
      </c>
      <c r="C157">
        <f t="shared" si="7"/>
        <v>3.8795143862105932</v>
      </c>
      <c r="D157">
        <f>[1]!XLSTAT_PDFFisher(B157,3,16)</f>
        <v>2.372870574446935E-2</v>
      </c>
      <c r="E157">
        <v>157</v>
      </c>
      <c r="G157">
        <f t="shared" si="8"/>
        <v>1.6545484791608644</v>
      </c>
      <c r="H157">
        <f>[1]!XLSTAT_PDFFisher(G157,3,16)</f>
        <v>0.214133374698871</v>
      </c>
    </row>
    <row r="158" spans="1:8" x14ac:dyDescent="0.2">
      <c r="A158">
        <v>158</v>
      </c>
      <c r="B158">
        <f t="shared" si="6"/>
        <v>53</v>
      </c>
      <c r="C158">
        <f t="shared" si="7"/>
        <v>3.8795143862105932</v>
      </c>
      <c r="D158">
        <f>[1]!XLSTAT_PDFFisher(B158,3,16)</f>
        <v>2.1308640393349046E-9</v>
      </c>
      <c r="E158">
        <v>158</v>
      </c>
      <c r="G158">
        <f t="shared" si="8"/>
        <v>1.6651539181298443</v>
      </c>
      <c r="H158">
        <f>[1]!XLSTAT_PDFFisher(G158,3,16)</f>
        <v>0.21174583160343999</v>
      </c>
    </row>
    <row r="159" spans="1:8" x14ac:dyDescent="0.2">
      <c r="A159">
        <v>159</v>
      </c>
      <c r="B159">
        <f t="shared" si="6"/>
        <v>53</v>
      </c>
      <c r="C159">
        <f t="shared" si="7"/>
        <v>3.8877277563228625</v>
      </c>
      <c r="D159">
        <f>[1]!XLSTAT_PDFFisher(B159,3,16)</f>
        <v>2.1308640393349046E-9</v>
      </c>
      <c r="E159">
        <v>159</v>
      </c>
      <c r="G159">
        <f t="shared" si="8"/>
        <v>1.6757593570988241</v>
      </c>
      <c r="H159">
        <f>[1]!XLSTAT_PDFFisher(G159,3,16)</f>
        <v>0.20938523013545826</v>
      </c>
    </row>
    <row r="160" spans="1:8" x14ac:dyDescent="0.2">
      <c r="A160">
        <v>160</v>
      </c>
      <c r="B160">
        <f t="shared" si="6"/>
        <v>3.8877277563228625</v>
      </c>
      <c r="C160">
        <f t="shared" si="7"/>
        <v>3.8877277563228625</v>
      </c>
      <c r="D160">
        <f>[1]!XLSTAT_PDFFisher(B160,3,16)</f>
        <v>2.3553569229196852E-2</v>
      </c>
      <c r="E160">
        <v>160</v>
      </c>
      <c r="G160">
        <f t="shared" si="8"/>
        <v>1.6863647960678041</v>
      </c>
      <c r="H160">
        <f>[1]!XLSTAT_PDFFisher(G160,3,16)</f>
        <v>0.20705130207415337</v>
      </c>
    </row>
    <row r="161" spans="1:8" x14ac:dyDescent="0.2">
      <c r="A161">
        <v>161</v>
      </c>
      <c r="B161">
        <f t="shared" si="6"/>
        <v>3.8959411264351322</v>
      </c>
      <c r="C161">
        <f t="shared" si="7"/>
        <v>3.8959411264351322</v>
      </c>
      <c r="D161">
        <f>[1]!XLSTAT_PDFFisher(B161,3,16)</f>
        <v>2.3379849400156694E-2</v>
      </c>
      <c r="E161">
        <v>161</v>
      </c>
      <c r="G161">
        <f t="shared" si="8"/>
        <v>1.6969702350367839</v>
      </c>
      <c r="H161">
        <f>[1]!XLSTAT_PDFFisher(G161,3,16)</f>
        <v>0.2047437800713493</v>
      </c>
    </row>
    <row r="162" spans="1:8" x14ac:dyDescent="0.2">
      <c r="A162">
        <v>162</v>
      </c>
      <c r="B162">
        <f t="shared" si="6"/>
        <v>53</v>
      </c>
      <c r="C162">
        <f t="shared" si="7"/>
        <v>3.8959411264351322</v>
      </c>
      <c r="D162">
        <f>[1]!XLSTAT_PDFFisher(B162,3,16)</f>
        <v>2.1308640393349046E-9</v>
      </c>
      <c r="E162">
        <v>162</v>
      </c>
      <c r="G162">
        <f t="shared" si="8"/>
        <v>1.7075756740057639</v>
      </c>
      <c r="H162">
        <f>[1]!XLSTAT_PDFFisher(G162,3,16)</f>
        <v>0.20246239773500543</v>
      </c>
    </row>
    <row r="163" spans="1:8" x14ac:dyDescent="0.2">
      <c r="A163">
        <v>163</v>
      </c>
      <c r="B163">
        <f t="shared" si="6"/>
        <v>53</v>
      </c>
      <c r="C163">
        <f t="shared" si="7"/>
        <v>3.9041544965474015</v>
      </c>
      <c r="D163">
        <f>[1]!XLSTAT_PDFFisher(B163,3,16)</f>
        <v>2.1308640393349046E-9</v>
      </c>
      <c r="E163">
        <v>163</v>
      </c>
      <c r="G163">
        <f t="shared" si="8"/>
        <v>1.7181811129747437</v>
      </c>
      <c r="H163">
        <f>[1]!XLSTAT_PDFFisher(G163,3,16)</f>
        <v>0.20020688970809453</v>
      </c>
    </row>
    <row r="164" spans="1:8" x14ac:dyDescent="0.2">
      <c r="A164">
        <v>164</v>
      </c>
      <c r="B164">
        <f t="shared" si="6"/>
        <v>3.9041544965474015</v>
      </c>
      <c r="C164">
        <f t="shared" si="7"/>
        <v>3.9041544965474015</v>
      </c>
      <c r="D164">
        <f>[1]!XLSTAT_PDFFisher(B164,3,16)</f>
        <v>2.3207533878959512E-2</v>
      </c>
      <c r="E164">
        <v>164</v>
      </c>
      <c r="G164">
        <f t="shared" si="8"/>
        <v>1.7287865519437235</v>
      </c>
      <c r="H164">
        <f>[1]!XLSTAT_PDFFisher(G164,3,16)</f>
        <v>0.19797699174300984</v>
      </c>
    </row>
    <row r="165" spans="1:8" x14ac:dyDescent="0.2">
      <c r="A165">
        <v>165</v>
      </c>
      <c r="B165">
        <f t="shared" si="6"/>
        <v>3.9123678666596708</v>
      </c>
      <c r="C165">
        <f t="shared" si="7"/>
        <v>3.9123678666596708</v>
      </c>
      <c r="D165">
        <f>[1]!XLSTAT_PDFFisher(B165,3,16)</f>
        <v>2.3036610402264658E-2</v>
      </c>
      <c r="E165">
        <v>165</v>
      </c>
      <c r="G165">
        <f t="shared" si="8"/>
        <v>1.7393919909127036</v>
      </c>
      <c r="H165">
        <f>[1]!XLSTAT_PDFFisher(G165,3,16)</f>
        <v>0.19577244077170322</v>
      </c>
    </row>
    <row r="166" spans="1:8" x14ac:dyDescent="0.2">
      <c r="A166">
        <v>166</v>
      </c>
      <c r="B166">
        <f t="shared" si="6"/>
        <v>53</v>
      </c>
      <c r="C166">
        <f t="shared" si="7"/>
        <v>3.9123678666596708</v>
      </c>
      <c r="D166">
        <f>[1]!XLSTAT_PDFFisher(B166,3,16)</f>
        <v>2.1308640393349046E-9</v>
      </c>
      <c r="E166">
        <v>166</v>
      </c>
      <c r="G166">
        <f t="shared" si="8"/>
        <v>1.7499974298816834</v>
      </c>
      <c r="H166">
        <f>[1]!XLSTAT_PDFFisher(G166,3,16)</f>
        <v>0.19359297497173591</v>
      </c>
    </row>
    <row r="167" spans="1:8" x14ac:dyDescent="0.2">
      <c r="A167">
        <v>167</v>
      </c>
      <c r="B167">
        <f t="shared" si="6"/>
        <v>53</v>
      </c>
      <c r="C167">
        <f t="shared" si="7"/>
        <v>3.9205812367719401</v>
      </c>
      <c r="D167">
        <f>[1]!XLSTAT_PDFFisher(B167,3,16)</f>
        <v>2.1308640393349046E-9</v>
      </c>
      <c r="E167">
        <v>167</v>
      </c>
      <c r="G167">
        <f t="shared" si="8"/>
        <v>1.7606028688506634</v>
      </c>
      <c r="H167">
        <f>[1]!XLSTAT_PDFFisher(G167,3,16)</f>
        <v>0.19143833382841521</v>
      </c>
    </row>
    <row r="168" spans="1:8" x14ac:dyDescent="0.2">
      <c r="A168">
        <v>168</v>
      </c>
      <c r="B168">
        <f t="shared" si="6"/>
        <v>3.9205812367719401</v>
      </c>
      <c r="C168">
        <f t="shared" si="7"/>
        <v>3.9205812367719401</v>
      </c>
      <c r="D168">
        <f>[1]!XLSTAT_PDFFisher(B168,3,16)</f>
        <v>2.2867066820664458E-2</v>
      </c>
      <c r="E168">
        <v>168</v>
      </c>
      <c r="G168">
        <f t="shared" si="8"/>
        <v>1.7712083078196432</v>
      </c>
      <c r="H168">
        <f>[1]!XLSTAT_PDFFisher(G168,3,16)</f>
        <v>0.18930825819319433</v>
      </c>
    </row>
    <row r="169" spans="1:8" x14ac:dyDescent="0.2">
      <c r="A169">
        <v>169</v>
      </c>
      <c r="B169">
        <f t="shared" si="6"/>
        <v>3.9287946068842095</v>
      </c>
      <c r="C169">
        <f t="shared" si="7"/>
        <v>3.9287946068842095</v>
      </c>
      <c r="D169">
        <f>[1]!XLSTAT_PDFFisher(B169,3,16)</f>
        <v>2.269889109757901E-2</v>
      </c>
      <c r="E169">
        <v>169</v>
      </c>
      <c r="G169">
        <f t="shared" si="8"/>
        <v>1.7818137467886233</v>
      </c>
      <c r="H169">
        <f>[1]!XLSTAT_PDFFisher(G169,3,16)</f>
        <v>0.18720249033849448</v>
      </c>
    </row>
    <row r="170" spans="1:8" x14ac:dyDescent="0.2">
      <c r="A170">
        <v>170</v>
      </c>
      <c r="B170">
        <f t="shared" si="6"/>
        <v>53</v>
      </c>
      <c r="C170">
        <f t="shared" si="7"/>
        <v>3.9287946068842095</v>
      </c>
      <c r="D170">
        <f>[1]!XLSTAT_PDFFisher(B170,3,16)</f>
        <v>2.1308640393349046E-9</v>
      </c>
      <c r="E170">
        <v>170</v>
      </c>
      <c r="G170">
        <f t="shared" si="8"/>
        <v>1.7924191857576031</v>
      </c>
      <c r="H170">
        <f>[1]!XLSTAT_PDFFisher(G170,3,16)</f>
        <v>0.18512077400910118</v>
      </c>
    </row>
    <row r="171" spans="1:8" x14ac:dyDescent="0.2">
      <c r="A171">
        <v>171</v>
      </c>
      <c r="B171">
        <f t="shared" si="6"/>
        <v>53</v>
      </c>
      <c r="C171">
        <f t="shared" si="7"/>
        <v>3.9370079769964788</v>
      </c>
      <c r="D171">
        <f>[1]!XLSTAT_PDFFisher(B171,3,16)</f>
        <v>2.1308640393349046E-9</v>
      </c>
      <c r="E171">
        <v>171</v>
      </c>
      <c r="G171">
        <f t="shared" si="8"/>
        <v>1.8030246247265829</v>
      </c>
      <c r="H171">
        <f>[1]!XLSTAT_PDFFisher(G171,3,16)</f>
        <v>0.18306285447029119</v>
      </c>
    </row>
    <row r="172" spans="1:8" x14ac:dyDescent="0.2">
      <c r="A172">
        <v>172</v>
      </c>
      <c r="B172">
        <f t="shared" si="6"/>
        <v>3.9370079769964788</v>
      </c>
      <c r="C172">
        <f t="shared" si="7"/>
        <v>3.9370079769964788</v>
      </c>
      <c r="D172">
        <f>[1]!XLSTAT_PDFFisher(B172,3,16)</f>
        <v>2.2532071308161768E-2</v>
      </c>
      <c r="E172">
        <v>172</v>
      </c>
      <c r="G172">
        <f t="shared" si="8"/>
        <v>1.8136300636955629</v>
      </c>
      <c r="H172">
        <f>[1]!XLSTAT_PDFFisher(G172,3,16)</f>
        <v>0.18102847855282914</v>
      </c>
    </row>
    <row r="173" spans="1:8" x14ac:dyDescent="0.2">
      <c r="A173">
        <v>173</v>
      </c>
      <c r="B173">
        <f t="shared" si="6"/>
        <v>3.9452213471087485</v>
      </c>
      <c r="C173">
        <f t="shared" si="7"/>
        <v>3.9452213471087485</v>
      </c>
      <c r="D173">
        <f>[1]!XLSTAT_PDFFisher(B173,3,16)</f>
        <v>2.2366595638216566E-2</v>
      </c>
      <c r="E173">
        <v>173</v>
      </c>
      <c r="G173">
        <f t="shared" si="8"/>
        <v>1.8242355026645427</v>
      </c>
      <c r="H173">
        <f>[1]!XLSTAT_PDFFisher(G173,3,16)</f>
        <v>0.17901739469496772</v>
      </c>
    </row>
    <row r="174" spans="1:8" x14ac:dyDescent="0.2">
      <c r="A174">
        <v>174</v>
      </c>
      <c r="B174">
        <f t="shared" si="6"/>
        <v>53</v>
      </c>
      <c r="C174">
        <f t="shared" si="7"/>
        <v>3.9452213471087485</v>
      </c>
      <c r="D174">
        <f>[1]!XLSTAT_PDFFisher(B174,3,16)</f>
        <v>2.1308640393349046E-9</v>
      </c>
      <c r="E174">
        <v>174</v>
      </c>
      <c r="G174">
        <f t="shared" si="8"/>
        <v>1.8348409416335227</v>
      </c>
      <c r="H174">
        <f>[1]!XLSTAT_PDFFisher(G174,3,16)</f>
        <v>0.17702935298159359</v>
      </c>
    </row>
    <row r="175" spans="1:8" x14ac:dyDescent="0.2">
      <c r="A175">
        <v>175</v>
      </c>
      <c r="B175">
        <f t="shared" si="6"/>
        <v>53</v>
      </c>
      <c r="C175">
        <f t="shared" si="7"/>
        <v>3.9534347172210178</v>
      </c>
      <c r="D175">
        <f>[1]!XLSTAT_PDFFisher(B175,3,16)</f>
        <v>2.1308640393349046E-9</v>
      </c>
      <c r="E175">
        <v>175</v>
      </c>
      <c r="G175">
        <f t="shared" si="8"/>
        <v>1.8454463806025025</v>
      </c>
      <c r="H175">
        <f>[1]!XLSTAT_PDFFisher(G175,3,16)</f>
        <v>0.1750641051806327</v>
      </c>
    </row>
    <row r="176" spans="1:8" x14ac:dyDescent="0.2">
      <c r="A176">
        <v>176</v>
      </c>
      <c r="B176">
        <f t="shared" si="6"/>
        <v>3.9534347172210178</v>
      </c>
      <c r="C176">
        <f t="shared" si="7"/>
        <v>3.9534347172210178</v>
      </c>
      <c r="D176">
        <f>[1]!XLSTAT_PDFFisher(B176,3,16)</f>
        <v>2.220245238312455E-2</v>
      </c>
      <c r="E176">
        <v>176</v>
      </c>
      <c r="G176">
        <f t="shared" si="8"/>
        <v>1.8560518195714824</v>
      </c>
      <c r="H176">
        <f>[1]!XLSTAT_PDFFisher(G176,3,16)</f>
        <v>0.17312140477684171</v>
      </c>
    </row>
    <row r="177" spans="1:8" x14ac:dyDescent="0.2">
      <c r="A177">
        <v>177</v>
      </c>
      <c r="B177">
        <f t="shared" si="6"/>
        <v>3.9616480873332871</v>
      </c>
      <c r="C177">
        <f t="shared" si="7"/>
        <v>3.9616480873332871</v>
      </c>
      <c r="D177">
        <f>[1]!XLSTAT_PDFFisher(B177,3,16)</f>
        <v>2.2039629946782074E-2</v>
      </c>
      <c r="E177">
        <v>177</v>
      </c>
      <c r="G177">
        <f t="shared" si="8"/>
        <v>1.8666572585404624</v>
      </c>
      <c r="H177">
        <f>[1]!XLSTAT_PDFFisher(G177,3,16)</f>
        <v>0.17120100700310445</v>
      </c>
    </row>
    <row r="178" spans="1:8" x14ac:dyDescent="0.2">
      <c r="A178">
        <v>178</v>
      </c>
      <c r="B178">
        <f t="shared" si="6"/>
        <v>53</v>
      </c>
      <c r="C178">
        <f t="shared" si="7"/>
        <v>3.9616480873332871</v>
      </c>
      <c r="D178">
        <f>[1]!XLSTAT_PDFFisher(B178,3,16)</f>
        <v>2.1308640393349046E-9</v>
      </c>
      <c r="E178">
        <v>178</v>
      </c>
      <c r="G178">
        <f t="shared" si="8"/>
        <v>1.8772626975094422</v>
      </c>
      <c r="H178">
        <f>[1]!XLSTAT_PDFFisher(G178,3,16)</f>
        <v>0.16930266886933792</v>
      </c>
    </row>
    <row r="179" spans="1:8" x14ac:dyDescent="0.2">
      <c r="A179">
        <v>179</v>
      </c>
      <c r="B179">
        <f t="shared" si="6"/>
        <v>53</v>
      </c>
      <c r="C179">
        <f t="shared" si="7"/>
        <v>3.9698614574455569</v>
      </c>
      <c r="D179">
        <f>[1]!XLSTAT_PDFFisher(B179,3,16)</f>
        <v>2.1308640393349046E-9</v>
      </c>
      <c r="E179">
        <v>179</v>
      </c>
      <c r="G179">
        <f t="shared" si="8"/>
        <v>1.8878681364784222</v>
      </c>
      <c r="H179">
        <f>[1]!XLSTAT_PDFFisher(G179,3,16)</f>
        <v>0.16742614918911614</v>
      </c>
    </row>
    <row r="180" spans="1:8" x14ac:dyDescent="0.2">
      <c r="A180">
        <v>180</v>
      </c>
      <c r="B180">
        <f t="shared" si="6"/>
        <v>3.9698614574455569</v>
      </c>
      <c r="C180">
        <f t="shared" si="7"/>
        <v>3.9698614574455569</v>
      </c>
      <c r="D180">
        <f>[1]!XLSTAT_PDFFisher(B180,3,16)</f>
        <v>2.1878116840549022E-2</v>
      </c>
      <c r="E180">
        <v>180</v>
      </c>
      <c r="G180">
        <f t="shared" si="8"/>
        <v>1.898473575447402</v>
      </c>
      <c r="H180">
        <f>[1]!XLSTAT_PDFFisher(G180,3,16)</f>
        <v>0.16557120860411856</v>
      </c>
    </row>
    <row r="181" spans="1:8" x14ac:dyDescent="0.2">
      <c r="A181">
        <v>181</v>
      </c>
      <c r="B181">
        <f t="shared" si="6"/>
        <v>3.9780748275578262</v>
      </c>
      <c r="C181">
        <f t="shared" si="7"/>
        <v>3.9780748275578262</v>
      </c>
      <c r="D181">
        <f>[1]!XLSTAT_PDFFisher(B181,3,16)</f>
        <v>2.1717901682207642E-2</v>
      </c>
      <c r="E181">
        <v>181</v>
      </c>
      <c r="G181">
        <f t="shared" si="8"/>
        <v>1.9090790144163821</v>
      </c>
      <c r="H181">
        <f>[1]!XLSTAT_PDFFisher(G181,3,16)</f>
        <v>0.16373760960649353</v>
      </c>
    </row>
    <row r="182" spans="1:8" x14ac:dyDescent="0.2">
      <c r="A182">
        <v>182</v>
      </c>
      <c r="B182">
        <f t="shared" si="6"/>
        <v>53</v>
      </c>
      <c r="C182">
        <f t="shared" si="7"/>
        <v>3.9780748275578262</v>
      </c>
      <c r="D182">
        <f>[1]!XLSTAT_PDFFisher(B182,3,16)</f>
        <v>2.1308640393349046E-9</v>
      </c>
      <c r="E182">
        <v>182</v>
      </c>
      <c r="G182">
        <f t="shared" si="8"/>
        <v>1.9196844533853619</v>
      </c>
      <c r="H182">
        <f>[1]!XLSTAT_PDFFisher(G182,3,16)</f>
        <v>0.16192511655923628</v>
      </c>
    </row>
    <row r="183" spans="1:8" x14ac:dyDescent="0.2">
      <c r="A183">
        <v>183</v>
      </c>
      <c r="B183">
        <f t="shared" si="6"/>
        <v>53</v>
      </c>
      <c r="C183">
        <f t="shared" si="7"/>
        <v>3.9862881976700955</v>
      </c>
      <c r="D183">
        <f>[1]!XLSTAT_PDFFisher(B183,3,16)</f>
        <v>2.1308640393349046E-9</v>
      </c>
      <c r="E183">
        <v>183</v>
      </c>
      <c r="G183">
        <f t="shared" si="8"/>
        <v>1.9302898923543417</v>
      </c>
      <c r="H183">
        <f>[1]!XLSTAT_PDFFisher(G183,3,16)</f>
        <v>0.16013349571467045</v>
      </c>
    </row>
    <row r="184" spans="1:8" x14ac:dyDescent="0.2">
      <c r="A184">
        <v>184</v>
      </c>
      <c r="B184">
        <f t="shared" si="6"/>
        <v>3.9862881976700955</v>
      </c>
      <c r="C184">
        <f t="shared" si="7"/>
        <v>3.9862881976700955</v>
      </c>
      <c r="D184">
        <f>[1]!XLSTAT_PDFFisher(B184,3,16)</f>
        <v>2.155897319493099E-2</v>
      </c>
      <c r="E184">
        <v>184</v>
      </c>
      <c r="G184">
        <f t="shared" si="8"/>
        <v>1.9408953313233217</v>
      </c>
      <c r="H184">
        <f>[1]!XLSTAT_PDFFisher(G184,3,16)</f>
        <v>0.15836251523111503</v>
      </c>
    </row>
    <row r="185" spans="1:8" x14ac:dyDescent="0.2">
      <c r="A185">
        <v>185</v>
      </c>
      <c r="B185">
        <f t="shared" si="6"/>
        <v>3.9945015677823648</v>
      </c>
      <c r="C185">
        <f t="shared" si="7"/>
        <v>3.9945015677823648</v>
      </c>
      <c r="D185">
        <f>[1]!XLSTAT_PDFFisher(B185,3,16)</f>
        <v>2.1401320206262699E-2</v>
      </c>
      <c r="E185">
        <v>185</v>
      </c>
      <c r="G185">
        <f t="shared" si="8"/>
        <v>1.9515007702923015</v>
      </c>
      <c r="H185">
        <f>[1]!XLSTAT_PDFFisher(G185,3,16)</f>
        <v>0.15661194518782573</v>
      </c>
    </row>
    <row r="186" spans="1:8" x14ac:dyDescent="0.2">
      <c r="A186">
        <v>186</v>
      </c>
      <c r="B186">
        <f t="shared" si="6"/>
        <v>53</v>
      </c>
      <c r="C186">
        <f t="shared" si="7"/>
        <v>3.9945015677823648</v>
      </c>
      <c r="D186">
        <f>[1]!XLSTAT_PDFFisher(B186,3,16)</f>
        <v>2.1308640393349046E-9</v>
      </c>
      <c r="E186">
        <v>186</v>
      </c>
      <c r="G186">
        <f t="shared" si="8"/>
        <v>1.9621062092612815</v>
      </c>
      <c r="H186">
        <f>[1]!XLSTAT_PDFFisher(G186,3,16)</f>
        <v>0.15488155759828609</v>
      </c>
    </row>
    <row r="187" spans="1:8" x14ac:dyDescent="0.2">
      <c r="A187">
        <v>187</v>
      </c>
      <c r="B187">
        <f t="shared" si="6"/>
        <v>53</v>
      </c>
      <c r="C187">
        <f t="shared" si="7"/>
        <v>4.0027149378946341</v>
      </c>
      <c r="D187">
        <f>[1]!XLSTAT_PDFFisher(B187,3,16)</f>
        <v>2.1308640393349046E-9</v>
      </c>
      <c r="E187">
        <v>187</v>
      </c>
      <c r="G187">
        <f t="shared" si="8"/>
        <v>1.9727116482302613</v>
      </c>
      <c r="H187">
        <f>[1]!XLSTAT_PDFFisher(G187,3,16)</f>
        <v>0.1531711264219246</v>
      </c>
    </row>
    <row r="188" spans="1:8" x14ac:dyDescent="0.2">
      <c r="A188">
        <v>188</v>
      </c>
      <c r="B188">
        <f t="shared" si="6"/>
        <v>4.0027149378946341</v>
      </c>
      <c r="C188">
        <f t="shared" si="7"/>
        <v>4.0027149378946341</v>
      </c>
      <c r="D188">
        <f>[1]!XLSTAT_PDFFisher(B188,3,16)</f>
        <v>2.1244931647105673E-2</v>
      </c>
      <c r="E188">
        <v>188</v>
      </c>
      <c r="G188">
        <f t="shared" si="8"/>
        <v>1.9833170871992412</v>
      </c>
      <c r="H188">
        <f>[1]!XLSTAT_PDFFisher(G188,3,16)</f>
        <v>0.15148042757433286</v>
      </c>
    </row>
    <row r="189" spans="1:8" x14ac:dyDescent="0.2">
      <c r="A189">
        <v>189</v>
      </c>
      <c r="B189">
        <f t="shared" si="6"/>
        <v>4.0109283080069034</v>
      </c>
      <c r="C189">
        <f t="shared" si="7"/>
        <v>4.0109283080069034</v>
      </c>
      <c r="D189">
        <f>[1]!XLSTAT_PDFFisher(B189,3,16)</f>
        <v>2.1089796550721348E-2</v>
      </c>
      <c r="E189">
        <v>189</v>
      </c>
      <c r="G189">
        <f t="shared" si="8"/>
        <v>1.9939225261682212</v>
      </c>
      <c r="H189">
        <f>[1]!XLSTAT_PDFFisher(G189,3,16)</f>
        <v>0.14980923893605386</v>
      </c>
    </row>
    <row r="190" spans="1:8" x14ac:dyDescent="0.2">
      <c r="A190">
        <v>190</v>
      </c>
      <c r="B190">
        <f t="shared" si="6"/>
        <v>53</v>
      </c>
      <c r="C190">
        <f t="shared" si="7"/>
        <v>4.0109283080069034</v>
      </c>
      <c r="D190">
        <f>[1]!XLSTAT_PDFFisher(B190,3,16)</f>
        <v>2.1308640393349046E-9</v>
      </c>
      <c r="E190">
        <v>190</v>
      </c>
      <c r="G190">
        <f t="shared" si="8"/>
        <v>2.0045279651372012</v>
      </c>
      <c r="H190">
        <f>[1]!XLSTAT_PDFFisher(G190,3,16)</f>
        <v>0.14815734036000361</v>
      </c>
    </row>
    <row r="191" spans="1:8" x14ac:dyDescent="0.2">
      <c r="A191">
        <v>191</v>
      </c>
      <c r="B191">
        <f t="shared" si="6"/>
        <v>53</v>
      </c>
      <c r="C191">
        <f t="shared" si="7"/>
        <v>4.0191416781191727</v>
      </c>
      <c r="D191">
        <f>[1]!XLSTAT_PDFFisher(B191,3,16)</f>
        <v>2.1308640393349046E-9</v>
      </c>
      <c r="E191">
        <v>191</v>
      </c>
      <c r="G191">
        <f t="shared" si="8"/>
        <v>2.015133404106181</v>
      </c>
      <c r="H191">
        <f>[1]!XLSTAT_PDFFisher(G191,3,16)</f>
        <v>0.14652451367759847</v>
      </c>
    </row>
    <row r="192" spans="1:8" x14ac:dyDescent="0.2">
      <c r="A192">
        <v>192</v>
      </c>
      <c r="B192">
        <f t="shared" si="6"/>
        <v>4.0191416781191727</v>
      </c>
      <c r="C192">
        <f t="shared" si="7"/>
        <v>4.0191416781191727</v>
      </c>
      <c r="D192">
        <f>[1]!XLSTAT_PDFFisher(B192,3,16)</f>
        <v>2.0935904051738945E-2</v>
      </c>
      <c r="E192">
        <v>192</v>
      </c>
      <c r="G192">
        <f t="shared" si="8"/>
        <v>2.0257388430751613</v>
      </c>
      <c r="H192">
        <f>[1]!XLSTAT_PDFFisher(G192,3,16)</f>
        <v>0.14491054270364281</v>
      </c>
    </row>
    <row r="193" spans="1:8" x14ac:dyDescent="0.2">
      <c r="A193">
        <v>193</v>
      </c>
      <c r="B193">
        <f t="shared" ref="B193:B256" si="9">IF(-1^(INT(A193/2)+2)&gt;0,3.23887151745358+2*INT(A193/2-1/2)*0.0041066850561347,53)</f>
        <v>4.027355048231442</v>
      </c>
      <c r="C193">
        <f t="shared" ref="C193:C256" si="10">3.23887151745358+2*INT(A193/2-1/2)*0.0041066850561347</f>
        <v>4.027355048231442</v>
      </c>
      <c r="D193">
        <f>[1]!XLSTAT_PDFFisher(B193,3,16)</f>
        <v>2.0783243385174E-2</v>
      </c>
      <c r="E193">
        <v>193</v>
      </c>
      <c r="G193">
        <f t="shared" ref="G193:G256" si="11">0.0001+(E193-1)*0.0106054389689799</f>
        <v>2.0363442820441411</v>
      </c>
      <c r="H193">
        <f>[1]!XLSTAT_PDFFisher(G193,3,16)</f>
        <v>0.1433152132400376</v>
      </c>
    </row>
    <row r="194" spans="1:8" x14ac:dyDescent="0.2">
      <c r="A194">
        <v>194</v>
      </c>
      <c r="B194">
        <f t="shared" si="9"/>
        <v>53</v>
      </c>
      <c r="C194">
        <f t="shared" si="10"/>
        <v>4.027355048231442</v>
      </c>
      <c r="D194">
        <f>[1]!XLSTAT_PDFFisher(B194,3,16)</f>
        <v>2.1308640393349046E-9</v>
      </c>
      <c r="E194">
        <v>194</v>
      </c>
      <c r="G194">
        <f t="shared" si="11"/>
        <v>2.0469497210131209</v>
      </c>
      <c r="H194">
        <f>[1]!XLSTAT_PDFFisher(G194,3,16)</f>
        <v>0.14173831307836973</v>
      </c>
    </row>
    <row r="195" spans="1:8" x14ac:dyDescent="0.2">
      <c r="A195">
        <v>195</v>
      </c>
      <c r="B195">
        <f t="shared" si="9"/>
        <v>53</v>
      </c>
      <c r="C195">
        <f t="shared" si="10"/>
        <v>4.0355684183437122</v>
      </c>
      <c r="D195">
        <f>[1]!XLSTAT_PDFFisher(B195,3,16)</f>
        <v>2.1308640393349046E-9</v>
      </c>
      <c r="E195">
        <v>195</v>
      </c>
      <c r="G195">
        <f t="shared" si="11"/>
        <v>2.0575551599821007</v>
      </c>
      <c r="H195">
        <f>[1]!XLSTAT_PDFFisher(G195,3,16)</f>
        <v>0.1401796320014336</v>
      </c>
    </row>
    <row r="196" spans="1:8" x14ac:dyDescent="0.2">
      <c r="A196">
        <v>196</v>
      </c>
      <c r="B196">
        <f t="shared" si="9"/>
        <v>4.0355684183437122</v>
      </c>
      <c r="C196">
        <f t="shared" si="10"/>
        <v>4.0355684183437122</v>
      </c>
      <c r="D196">
        <f>[1]!XLSTAT_PDFFisher(B196,3,16)</f>
        <v>2.0631803885457153E-2</v>
      </c>
      <c r="E196">
        <v>196</v>
      </c>
      <c r="G196">
        <f t="shared" si="11"/>
        <v>2.0681605989510805</v>
      </c>
      <c r="H196">
        <f>[1]!XLSTAT_PDFFisher(G196,3,16)</f>
        <v>0.13863896178373672</v>
      </c>
    </row>
    <row r="197" spans="1:8" x14ac:dyDescent="0.2">
      <c r="A197">
        <v>197</v>
      </c>
      <c r="B197">
        <f t="shared" si="9"/>
        <v>4.0437817884559815</v>
      </c>
      <c r="C197">
        <f t="shared" si="10"/>
        <v>4.0437817884559815</v>
      </c>
      <c r="D197">
        <f>[1]!XLSTAT_PDFFisher(B197,3,16)</f>
        <v>2.0481574985472168E-2</v>
      </c>
      <c r="E197">
        <v>197</v>
      </c>
      <c r="G197">
        <f t="shared" si="11"/>
        <v>2.0787660379200608</v>
      </c>
      <c r="H197">
        <f>[1]!XLSTAT_PDFFisher(G197,3,16)</f>
        <v>0.13711609619104301</v>
      </c>
    </row>
    <row r="198" spans="1:8" x14ac:dyDescent="0.2">
      <c r="A198">
        <v>198</v>
      </c>
      <c r="B198">
        <f t="shared" si="9"/>
        <v>53</v>
      </c>
      <c r="C198">
        <f t="shared" si="10"/>
        <v>4.0437817884559815</v>
      </c>
      <c r="D198">
        <f>[1]!XLSTAT_PDFFisher(B198,3,16)</f>
        <v>2.1308640393349046E-9</v>
      </c>
      <c r="E198">
        <v>198</v>
      </c>
      <c r="G198">
        <f t="shared" si="11"/>
        <v>2.0893714768890406</v>
      </c>
      <c r="H198">
        <f>[1]!XLSTAT_PDFFisher(G198,3,16)</f>
        <v>0.13561083097899673</v>
      </c>
    </row>
    <row r="199" spans="1:8" x14ac:dyDescent="0.2">
      <c r="A199">
        <v>199</v>
      </c>
      <c r="B199">
        <f t="shared" si="9"/>
        <v>53</v>
      </c>
      <c r="C199">
        <f t="shared" si="10"/>
        <v>4.0519951585682508</v>
      </c>
      <c r="D199">
        <f>[1]!XLSTAT_PDFFisher(B199,3,16)</f>
        <v>2.1308640393349046E-9</v>
      </c>
      <c r="E199">
        <v>199</v>
      </c>
      <c r="G199">
        <f t="shared" si="11"/>
        <v>2.0999769158580204</v>
      </c>
      <c r="H199">
        <f>[1]!XLSTAT_PDFFisher(G199,3,16)</f>
        <v>0.13412296389087625</v>
      </c>
    </row>
    <row r="200" spans="1:8" x14ac:dyDescent="0.2">
      <c r="A200">
        <v>200</v>
      </c>
      <c r="B200">
        <f t="shared" si="9"/>
        <v>4.0519951585682508</v>
      </c>
      <c r="C200">
        <f t="shared" si="10"/>
        <v>4.0519951585682508</v>
      </c>
      <c r="D200">
        <f>[1]!XLSTAT_PDFFisher(B200,3,16)</f>
        <v>2.0332546215603601E-2</v>
      </c>
      <c r="E200">
        <v>200</v>
      </c>
      <c r="G200">
        <f t="shared" si="11"/>
        <v>2.1105823548270002</v>
      </c>
      <c r="H200">
        <f>[1]!XLSTAT_PDFFisher(G200,3,16)</f>
        <v>0.132652294654523</v>
      </c>
    </row>
    <row r="201" spans="1:8" x14ac:dyDescent="0.2">
      <c r="A201">
        <v>201</v>
      </c>
      <c r="B201">
        <f t="shared" si="9"/>
        <v>4.0602085286805201</v>
      </c>
      <c r="C201">
        <f t="shared" si="10"/>
        <v>4.0602085286805201</v>
      </c>
      <c r="D201">
        <f>[1]!XLSTAT_PDFFisher(B201,3,16)</f>
        <v>2.018470720279384E-2</v>
      </c>
      <c r="E201">
        <v>201</v>
      </c>
      <c r="G201">
        <f t="shared" si="11"/>
        <v>2.12118779379598</v>
      </c>
      <c r="H201">
        <f>[1]!XLSTAT_PDFFisher(G201,3,16)</f>
        <v>0.13119862497848284</v>
      </c>
    </row>
    <row r="202" spans="1:8" x14ac:dyDescent="0.2">
      <c r="A202">
        <v>202</v>
      </c>
      <c r="B202">
        <f t="shared" si="9"/>
        <v>53</v>
      </c>
      <c r="C202">
        <f t="shared" si="10"/>
        <v>4.0602085286805201</v>
      </c>
      <c r="D202">
        <f>[1]!XLSTAT_PDFFisher(B202,3,16)</f>
        <v>2.1308640393349046E-9</v>
      </c>
      <c r="E202">
        <v>202</v>
      </c>
      <c r="G202">
        <f t="shared" si="11"/>
        <v>2.1317932327649602</v>
      </c>
      <c r="H202">
        <f>[1]!XLSTAT_PDFFisher(G202,3,16)</f>
        <v>0.12976175854740482</v>
      </c>
    </row>
    <row r="203" spans="1:8" x14ac:dyDescent="0.2">
      <c r="A203">
        <v>203</v>
      </c>
      <c r="B203">
        <f t="shared" si="9"/>
        <v>53</v>
      </c>
      <c r="C203">
        <f t="shared" si="10"/>
        <v>4.0684218987927894</v>
      </c>
      <c r="D203">
        <f>[1]!XLSTAT_PDFFisher(B203,3,16)</f>
        <v>2.1308640393349046E-9</v>
      </c>
      <c r="E203">
        <v>203</v>
      </c>
      <c r="G203">
        <f t="shared" si="11"/>
        <v>2.1423986717339401</v>
      </c>
      <c r="H203">
        <f>[1]!XLSTAT_PDFFisher(G203,3,16)</f>
        <v>0.12834150101673564</v>
      </c>
    </row>
    <row r="204" spans="1:8" x14ac:dyDescent="0.2">
      <c r="A204">
        <v>204</v>
      </c>
      <c r="B204">
        <f t="shared" si="9"/>
        <v>4.0684218987927894</v>
      </c>
      <c r="C204">
        <f t="shared" si="10"/>
        <v>4.0684218987927894</v>
      </c>
      <c r="D204">
        <f>[1]!XLSTAT_PDFFisher(B204,3,16)</f>
        <v>2.003804766960942E-2</v>
      </c>
      <c r="E204">
        <v>204</v>
      </c>
      <c r="G204">
        <f t="shared" si="11"/>
        <v>2.1530041107029199</v>
      </c>
      <c r="H204">
        <f>[1]!XLSTAT_PDFFisher(G204,3,16)</f>
        <v>0.12693766000674633</v>
      </c>
    </row>
    <row r="205" spans="1:8" x14ac:dyDescent="0.2">
      <c r="A205">
        <v>205</v>
      </c>
      <c r="B205">
        <f t="shared" si="9"/>
        <v>4.0766352689050587</v>
      </c>
      <c r="C205">
        <f t="shared" si="10"/>
        <v>4.0766352689050587</v>
      </c>
      <c r="D205">
        <f>[1]!XLSTAT_PDFFisher(B205,3,16)</f>
        <v>1.9892557433316891E-2</v>
      </c>
      <c r="E205">
        <v>205</v>
      </c>
      <c r="G205">
        <f t="shared" si="11"/>
        <v>2.1636095496718997</v>
      </c>
      <c r="H205">
        <f>[1]!XLSTAT_PDFFisher(G205,3,16)</f>
        <v>0.12555004509592407</v>
      </c>
    </row>
    <row r="206" spans="1:8" x14ac:dyDescent="0.2">
      <c r="A206">
        <v>206</v>
      </c>
      <c r="B206">
        <f t="shared" si="9"/>
        <v>53</v>
      </c>
      <c r="C206">
        <f t="shared" si="10"/>
        <v>4.0766352689050587</v>
      </c>
      <c r="D206">
        <f>[1]!XLSTAT_PDFFisher(B206,3,16)</f>
        <v>2.1308640393349046E-9</v>
      </c>
      <c r="E206">
        <v>206</v>
      </c>
      <c r="G206">
        <f t="shared" si="11"/>
        <v>2.1742149886408795</v>
      </c>
      <c r="H206">
        <f>[1]!XLSTAT_PDFFisher(G206,3,16)</f>
        <v>0.12417846781376875</v>
      </c>
    </row>
    <row r="207" spans="1:8" x14ac:dyDescent="0.2">
      <c r="A207">
        <v>207</v>
      </c>
      <c r="B207">
        <f t="shared" si="9"/>
        <v>53</v>
      </c>
      <c r="C207">
        <f t="shared" si="10"/>
        <v>4.084848639017328</v>
      </c>
      <c r="D207">
        <f>[1]!XLSTAT_PDFFisher(B207,3,16)</f>
        <v>2.1308640393349046E-9</v>
      </c>
      <c r="E207">
        <v>207</v>
      </c>
      <c r="G207">
        <f t="shared" si="11"/>
        <v>2.1848204276098597</v>
      </c>
      <c r="H207">
        <f>[1]!XLSTAT_PDFFisher(G207,3,16)</f>
        <v>0.12282274163302399</v>
      </c>
    </row>
    <row r="208" spans="1:8" x14ac:dyDescent="0.2">
      <c r="A208">
        <v>208</v>
      </c>
      <c r="B208">
        <f t="shared" si="9"/>
        <v>4.084848639017328</v>
      </c>
      <c r="C208">
        <f t="shared" si="10"/>
        <v>4.084848639017328</v>
      </c>
      <c r="D208">
        <f>[1]!XLSTAT_PDFFisher(B208,3,16)</f>
        <v>1.9748226404967203E-2</v>
      </c>
      <c r="E208">
        <v>208</v>
      </c>
      <c r="G208">
        <f t="shared" si="11"/>
        <v>2.1954258665788395</v>
      </c>
      <c r="H208">
        <f>[1]!XLSTAT_PDFFisher(G208,3,16)</f>
        <v>0.1214826819613746</v>
      </c>
    </row>
    <row r="209" spans="1:8" x14ac:dyDescent="0.2">
      <c r="A209">
        <v>209</v>
      </c>
      <c r="B209">
        <f t="shared" si="9"/>
        <v>4.0930620091295973</v>
      </c>
      <c r="C209">
        <f t="shared" si="10"/>
        <v>4.0930620091295973</v>
      </c>
      <c r="D209">
        <f>[1]!XLSTAT_PDFFisher(B209,3,16)</f>
        <v>1.9605044588490037E-2</v>
      </c>
      <c r="E209">
        <v>209</v>
      </c>
      <c r="G209">
        <f t="shared" si="11"/>
        <v>2.2060313055478193</v>
      </c>
      <c r="H209">
        <f>[1]!XLSTAT_PDFFisher(G209,3,16)</f>
        <v>0.1201581061326385</v>
      </c>
    </row>
    <row r="210" spans="1:8" x14ac:dyDescent="0.2">
      <c r="A210">
        <v>210</v>
      </c>
      <c r="B210">
        <f t="shared" si="9"/>
        <v>53</v>
      </c>
      <c r="C210">
        <f t="shared" si="10"/>
        <v>4.0930620091295973</v>
      </c>
      <c r="D210">
        <f>[1]!XLSTAT_PDFFisher(B210,3,16)</f>
        <v>2.1308640393349046E-9</v>
      </c>
      <c r="E210">
        <v>210</v>
      </c>
      <c r="G210">
        <f t="shared" si="11"/>
        <v>2.2166367445167992</v>
      </c>
      <c r="H210">
        <f>[1]!XLSTAT_PDFFisher(G210,3,16)</f>
        <v>0.11884883339748631</v>
      </c>
    </row>
    <row r="211" spans="1:8" x14ac:dyDescent="0.2">
      <c r="A211">
        <v>211</v>
      </c>
      <c r="B211">
        <f t="shared" si="9"/>
        <v>53</v>
      </c>
      <c r="C211">
        <f t="shared" si="10"/>
        <v>4.1012753792418675</v>
      </c>
      <c r="D211">
        <f>[1]!XLSTAT_PDFFisher(B211,3,16)</f>
        <v>2.1308640393349046E-9</v>
      </c>
      <c r="E211">
        <v>211</v>
      </c>
      <c r="G211">
        <f t="shared" si="11"/>
        <v>2.227242183485779</v>
      </c>
      <c r="H211">
        <f>[1]!XLSTAT_PDFFisher(G211,3,16)</f>
        <v>0.1175546849137136</v>
      </c>
    </row>
    <row r="212" spans="1:8" x14ac:dyDescent="0.2">
      <c r="A212">
        <v>212</v>
      </c>
      <c r="B212">
        <f t="shared" si="9"/>
        <v>4.1012753792418675</v>
      </c>
      <c r="C212">
        <f t="shared" si="10"/>
        <v>4.1012753792418675</v>
      </c>
      <c r="D212">
        <f>[1]!XLSTAT_PDFFisher(B212,3,16)</f>
        <v>1.9463002079795934E-2</v>
      </c>
      <c r="E212">
        <v>212</v>
      </c>
      <c r="G212">
        <f t="shared" si="11"/>
        <v>2.2378476224547592</v>
      </c>
      <c r="H212">
        <f>[1]!XLSTAT_PDFFisher(G212,3,16)</f>
        <v>0.11627548373609083</v>
      </c>
    </row>
    <row r="213" spans="1:8" x14ac:dyDescent="0.2">
      <c r="A213">
        <v>213</v>
      </c>
      <c r="B213">
        <f t="shared" si="9"/>
        <v>4.1094887493541368</v>
      </c>
      <c r="C213">
        <f t="shared" si="10"/>
        <v>4.1094887493541368</v>
      </c>
      <c r="D213">
        <f>[1]!XLSTAT_PDFFisher(B213,3,16)</f>
        <v>1.9322089065888795E-2</v>
      </c>
      <c r="E213">
        <v>213</v>
      </c>
      <c r="G213">
        <f t="shared" si="11"/>
        <v>2.248453061423739</v>
      </c>
      <c r="H213">
        <f>[1]!XLSTAT_PDFFisher(G213,3,16)</f>
        <v>0.11501105480582019</v>
      </c>
    </row>
    <row r="214" spans="1:8" x14ac:dyDescent="0.2">
      <c r="A214">
        <v>214</v>
      </c>
      <c r="B214">
        <f t="shared" si="9"/>
        <v>53</v>
      </c>
      <c r="C214">
        <f t="shared" si="10"/>
        <v>4.1094887493541368</v>
      </c>
      <c r="D214">
        <f>[1]!XLSTAT_PDFFisher(B214,3,16)</f>
        <v>2.1308640393349046E-9</v>
      </c>
      <c r="E214">
        <v>214</v>
      </c>
      <c r="G214">
        <f t="shared" si="11"/>
        <v>2.2590585003927188</v>
      </c>
      <c r="H214">
        <f>[1]!XLSTAT_PDFFisher(G214,3,16)</f>
        <v>0.11376122493962056</v>
      </c>
    </row>
    <row r="215" spans="1:8" x14ac:dyDescent="0.2">
      <c r="A215">
        <v>215</v>
      </c>
      <c r="B215">
        <f t="shared" si="9"/>
        <v>53</v>
      </c>
      <c r="C215">
        <f t="shared" si="10"/>
        <v>4.1177021194664061</v>
      </c>
      <c r="D215">
        <f>[1]!XLSTAT_PDFFisher(B215,3,16)</f>
        <v>2.1308640393349046E-9</v>
      </c>
      <c r="E215">
        <v>215</v>
      </c>
      <c r="G215">
        <f t="shared" si="11"/>
        <v>2.2696639393616986</v>
      </c>
      <c r="H215">
        <f>[1]!XLSTAT_PDFFisher(G215,3,16)</f>
        <v>0.11252582281846486</v>
      </c>
    </row>
    <row r="216" spans="1:8" x14ac:dyDescent="0.2">
      <c r="A216">
        <v>216</v>
      </c>
      <c r="B216">
        <f t="shared" si="9"/>
        <v>4.1177021194664061</v>
      </c>
      <c r="C216">
        <f t="shared" si="10"/>
        <v>4.1177021194664061</v>
      </c>
      <c r="D216">
        <f>[1]!XLSTAT_PDFFisher(B216,3,16)</f>
        <v>1.9182295823985493E-2</v>
      </c>
      <c r="E216">
        <v>216</v>
      </c>
      <c r="G216">
        <f t="shared" si="11"/>
        <v>2.2802693783306789</v>
      </c>
      <c r="H216">
        <f>[1]!XLSTAT_PDFFisher(G216,3,16)</f>
        <v>0.11130467897599328</v>
      </c>
    </row>
    <row r="217" spans="1:8" x14ac:dyDescent="0.2">
      <c r="A217">
        <v>217</v>
      </c>
      <c r="B217">
        <f t="shared" si="9"/>
        <v>4.1259154895786754</v>
      </c>
      <c r="C217">
        <f t="shared" si="10"/>
        <v>4.1259154895786754</v>
      </c>
      <c r="D217">
        <f>[1]!XLSTAT_PDFFisher(B217,3,16)</f>
        <v>1.9043612720645888E-2</v>
      </c>
      <c r="E217">
        <v>217</v>
      </c>
      <c r="G217">
        <f t="shared" si="11"/>
        <v>2.2908748172996587</v>
      </c>
      <c r="H217">
        <f>[1]!XLSTAT_PDFFisher(G217,3,16)</f>
        <v>0.11009762578662076</v>
      </c>
    </row>
    <row r="218" spans="1:8" x14ac:dyDescent="0.2">
      <c r="A218">
        <v>218</v>
      </c>
      <c r="B218">
        <f t="shared" si="9"/>
        <v>53</v>
      </c>
      <c r="C218">
        <f t="shared" si="10"/>
        <v>4.1259154895786754</v>
      </c>
      <c r="D218">
        <f>[1]!XLSTAT_PDFFisher(B218,3,16)</f>
        <v>2.1308640393349046E-9</v>
      </c>
      <c r="E218">
        <v>218</v>
      </c>
      <c r="G218">
        <f t="shared" si="11"/>
        <v>2.3014802562686385</v>
      </c>
      <c r="H218">
        <f>[1]!XLSTAT_PDFFisher(G218,3,16)</f>
        <v>0.10890449745336307</v>
      </c>
    </row>
    <row r="219" spans="1:8" x14ac:dyDescent="0.2">
      <c r="A219">
        <v>219</v>
      </c>
      <c r="B219">
        <f t="shared" si="9"/>
        <v>53</v>
      </c>
      <c r="C219">
        <f t="shared" si="10"/>
        <v>4.1341288596909447</v>
      </c>
      <c r="D219">
        <f>[1]!XLSTAT_PDFFisher(B219,3,16)</f>
        <v>2.1308640393349046E-9</v>
      </c>
      <c r="E219">
        <v>219</v>
      </c>
      <c r="G219">
        <f t="shared" si="11"/>
        <v>2.3120856952376183</v>
      </c>
      <c r="H219">
        <f>[1]!XLSTAT_PDFFisher(G219,3,16)</f>
        <v>0.10772512999539768</v>
      </c>
    </row>
    <row r="220" spans="1:8" x14ac:dyDescent="0.2">
      <c r="A220">
        <v>220</v>
      </c>
      <c r="B220">
        <f t="shared" si="9"/>
        <v>4.1341288596909447</v>
      </c>
      <c r="C220">
        <f t="shared" si="10"/>
        <v>4.1341288596909447</v>
      </c>
      <c r="D220">
        <f>[1]!XLSTAT_PDFFisher(B220,3,16)</f>
        <v>1.8906030210909877E-2</v>
      </c>
      <c r="E220">
        <v>220</v>
      </c>
      <c r="G220">
        <f t="shared" si="11"/>
        <v>2.3226911342065981</v>
      </c>
      <c r="H220">
        <f>[1]!XLSTAT_PDFFisher(G220,3,16)</f>
        <v>0.10655936123537922</v>
      </c>
    </row>
    <row r="221" spans="1:8" x14ac:dyDescent="0.2">
      <c r="A221">
        <v>221</v>
      </c>
      <c r="B221">
        <f t="shared" si="9"/>
        <v>4.142342229803214</v>
      </c>
      <c r="C221">
        <f t="shared" si="10"/>
        <v>4.142342229803214</v>
      </c>
      <c r="D221">
        <f>[1]!XLSTAT_PDFFisher(B221,3,16)</f>
        <v>1.8769538837444397E-2</v>
      </c>
      <c r="E221">
        <v>221</v>
      </c>
      <c r="G221">
        <f t="shared" si="11"/>
        <v>2.3332965731755784</v>
      </c>
      <c r="H221">
        <f>[1]!XLSTAT_PDFFisher(G221,3,16)</f>
        <v>0.10540703078652983</v>
      </c>
    </row>
    <row r="222" spans="1:8" x14ac:dyDescent="0.2">
      <c r="A222">
        <v>222</v>
      </c>
      <c r="B222">
        <f t="shared" si="9"/>
        <v>53</v>
      </c>
      <c r="C222">
        <f t="shared" si="10"/>
        <v>4.142342229803214</v>
      </c>
      <c r="D222">
        <f>[1]!XLSTAT_PDFFisher(B222,3,16)</f>
        <v>2.1308640393349046E-9</v>
      </c>
      <c r="E222">
        <v>222</v>
      </c>
      <c r="G222">
        <f t="shared" si="11"/>
        <v>2.3439020121445582</v>
      </c>
      <c r="H222">
        <f>[1]!XLSTAT_PDFFisher(G222,3,16)</f>
        <v>0.10426798003951636</v>
      </c>
    </row>
    <row r="223" spans="1:8" x14ac:dyDescent="0.2">
      <c r="A223">
        <v>223</v>
      </c>
      <c r="B223">
        <f t="shared" si="9"/>
        <v>53</v>
      </c>
      <c r="C223">
        <f t="shared" si="10"/>
        <v>4.1505555999154833</v>
      </c>
      <c r="D223">
        <f>[1]!XLSTAT_PDFFisher(B223,3,16)</f>
        <v>2.1308640393349046E-9</v>
      </c>
      <c r="E223">
        <v>223</v>
      </c>
      <c r="G223">
        <f t="shared" si="11"/>
        <v>2.354507451113538</v>
      </c>
      <c r="H223">
        <f>[1]!XLSTAT_PDFFisher(G223,3,16)</f>
        <v>0.1031420521491373</v>
      </c>
    </row>
    <row r="224" spans="1:8" x14ac:dyDescent="0.2">
      <c r="A224">
        <v>224</v>
      </c>
      <c r="B224">
        <f t="shared" si="9"/>
        <v>4.1505555999154833</v>
      </c>
      <c r="C224">
        <f t="shared" si="10"/>
        <v>4.1505555999154833</v>
      </c>
      <c r="D224">
        <f>[1]!XLSTAT_PDFFisher(B224,3,16)</f>
        <v>1.8634129229697743E-2</v>
      </c>
      <c r="E224">
        <v>224</v>
      </c>
      <c r="G224">
        <f t="shared" si="11"/>
        <v>2.3651128900825178</v>
      </c>
      <c r="H224">
        <f>[1]!XLSTAT_PDFFisher(G224,3,16)</f>
        <v>0.10202909202082869</v>
      </c>
    </row>
    <row r="225" spans="1:8" x14ac:dyDescent="0.2">
      <c r="A225">
        <v>225</v>
      </c>
      <c r="B225">
        <f t="shared" si="9"/>
        <v>4.1587689700277526</v>
      </c>
      <c r="C225">
        <f t="shared" si="10"/>
        <v>4.1587689700277526</v>
      </c>
      <c r="D225">
        <f>[1]!XLSTAT_PDFFisher(B225,3,16)</f>
        <v>1.8499792103063108E-2</v>
      </c>
      <c r="E225">
        <v>225</v>
      </c>
      <c r="G225">
        <f t="shared" si="11"/>
        <v>2.3757183290514976</v>
      </c>
      <c r="H225">
        <f>[1]!XLSTAT_PDFFisher(G225,3,16)</f>
        <v>0.1009289462970089</v>
      </c>
    </row>
    <row r="226" spans="1:8" x14ac:dyDescent="0.2">
      <c r="A226">
        <v>226</v>
      </c>
      <c r="B226">
        <f t="shared" si="9"/>
        <v>53</v>
      </c>
      <c r="C226">
        <f t="shared" si="10"/>
        <v>4.1587689700277526</v>
      </c>
      <c r="D226">
        <f>[1]!XLSTAT_PDFFisher(B226,3,16)</f>
        <v>2.1308640393349046E-9</v>
      </c>
      <c r="E226">
        <v>226</v>
      </c>
      <c r="G226">
        <f t="shared" si="11"/>
        <v>2.3863237680204779</v>
      </c>
      <c r="H226">
        <f>[1]!XLSTAT_PDFFisher(G226,3,16)</f>
        <v>9.9841463343274733E-2</v>
      </c>
    </row>
    <row r="227" spans="1:8" x14ac:dyDescent="0.2">
      <c r="A227">
        <v>227</v>
      </c>
      <c r="B227">
        <f t="shared" si="9"/>
        <v>53</v>
      </c>
      <c r="C227">
        <f t="shared" si="10"/>
        <v>4.1669823401400219</v>
      </c>
      <c r="D227">
        <f>[1]!XLSTAT_PDFFisher(B227,3,16)</f>
        <v>2.1308640393349046E-9</v>
      </c>
      <c r="E227">
        <v>227</v>
      </c>
      <c r="G227">
        <f t="shared" si="11"/>
        <v>2.3969292069894577</v>
      </c>
      <c r="H227">
        <f>[1]!XLSTAT_PDFFisher(G227,3,16)</f>
        <v>9.8766493234461641E-2</v>
      </c>
    </row>
    <row r="228" spans="1:8" x14ac:dyDescent="0.2">
      <c r="A228">
        <v>228</v>
      </c>
      <c r="B228">
        <f t="shared" si="9"/>
        <v>4.1669823401400219</v>
      </c>
      <c r="C228">
        <f t="shared" si="10"/>
        <v>4.1669823401400219</v>
      </c>
      <c r="D228">
        <f>[1]!XLSTAT_PDFFisher(B228,3,16)</f>
        <v>1.8366518258049837E-2</v>
      </c>
      <c r="E228">
        <v>228</v>
      </c>
      <c r="G228">
        <f t="shared" si="11"/>
        <v>2.4075346459584375</v>
      </c>
      <c r="H228">
        <f>[1]!XLSTAT_PDFFisher(G228,3,16)</f>
        <v>9.7703887740583348E-2</v>
      </c>
    </row>
    <row r="229" spans="1:8" x14ac:dyDescent="0.2">
      <c r="A229">
        <v>229</v>
      </c>
      <c r="B229">
        <f t="shared" si="9"/>
        <v>4.1751957102522912</v>
      </c>
      <c r="C229">
        <f t="shared" si="10"/>
        <v>4.1751957102522912</v>
      </c>
      <c r="D229">
        <f>[1]!XLSTAT_PDFFisher(B229,3,16)</f>
        <v>1.8234298579463282E-2</v>
      </c>
      <c r="E229">
        <v>229</v>
      </c>
      <c r="G229">
        <f t="shared" si="11"/>
        <v>2.4181400849274173</v>
      </c>
      <c r="H229">
        <f>[1]!XLSTAT_PDFFisher(G229,3,16)</f>
        <v>9.6653500312661095E-2</v>
      </c>
    </row>
    <row r="230" spans="1:8" x14ac:dyDescent="0.2">
      <c r="A230">
        <v>230</v>
      </c>
      <c r="B230">
        <f t="shared" si="9"/>
        <v>53</v>
      </c>
      <c r="C230">
        <f t="shared" si="10"/>
        <v>4.1751957102522912</v>
      </c>
      <c r="D230">
        <f>[1]!XLSTAT_PDFFisher(B230,3,16)</f>
        <v>2.1308640393349046E-9</v>
      </c>
      <c r="E230">
        <v>230</v>
      </c>
      <c r="G230">
        <f t="shared" si="11"/>
        <v>2.4287455238963971</v>
      </c>
      <c r="H230">
        <f>[1]!XLSTAT_PDFFisher(G230,3,16)</f>
        <v>9.5615186068456773E-2</v>
      </c>
    </row>
    <row r="231" spans="1:8" x14ac:dyDescent="0.2">
      <c r="A231">
        <v>231</v>
      </c>
      <c r="B231">
        <f t="shared" si="9"/>
        <v>53</v>
      </c>
      <c r="C231">
        <f t="shared" si="10"/>
        <v>4.1834090803645614</v>
      </c>
      <c r="D231">
        <f>[1]!XLSTAT_PDFFisher(B231,3,16)</f>
        <v>2.1308640393349046E-9</v>
      </c>
      <c r="E231">
        <v>231</v>
      </c>
      <c r="G231">
        <f t="shared" si="11"/>
        <v>2.4393509628653773</v>
      </c>
      <c r="H231">
        <f>[1]!XLSTAT_PDFFisher(G231,3,16)</f>
        <v>9.4588801778119208E-2</v>
      </c>
    </row>
    <row r="232" spans="1:8" x14ac:dyDescent="0.2">
      <c r="A232">
        <v>232</v>
      </c>
      <c r="B232">
        <f t="shared" si="9"/>
        <v>4.1834090803645614</v>
      </c>
      <c r="C232">
        <f t="shared" si="10"/>
        <v>4.1834090803645614</v>
      </c>
      <c r="D232">
        <f>[1]!XLSTAT_PDFFisher(B232,3,16)</f>
        <v>1.8103124035592486E-2</v>
      </c>
      <c r="E232">
        <v>232</v>
      </c>
      <c r="G232">
        <f t="shared" si="11"/>
        <v>2.4499564018343571</v>
      </c>
      <c r="H232">
        <f>[1]!XLSTAT_PDFFisher(G232,3,16)</f>
        <v>9.3574205849755968E-2</v>
      </c>
    </row>
    <row r="233" spans="1:8" x14ac:dyDescent="0.2">
      <c r="A233">
        <v>233</v>
      </c>
      <c r="B233">
        <f t="shared" si="9"/>
        <v>4.1916224504768307</v>
      </c>
      <c r="C233">
        <f t="shared" si="10"/>
        <v>4.1916224504768307</v>
      </c>
      <c r="D233">
        <f>[1]!XLSTAT_PDFFisher(B233,3,16)</f>
        <v>1.7972985677406135E-2</v>
      </c>
      <c r="E233">
        <v>233</v>
      </c>
      <c r="G233">
        <f t="shared" si="11"/>
        <v>2.460561840803337</v>
      </c>
      <c r="H233">
        <f>[1]!XLSTAT_PDFFisher(G233,3,16)</f>
        <v>9.2571258314940244E-2</v>
      </c>
    </row>
    <row r="234" spans="1:8" x14ac:dyDescent="0.2">
      <c r="A234">
        <v>234</v>
      </c>
      <c r="B234">
        <f t="shared" si="9"/>
        <v>53</v>
      </c>
      <c r="C234">
        <f t="shared" si="10"/>
        <v>4.1916224504768307</v>
      </c>
      <c r="D234">
        <f>[1]!XLSTAT_PDFFisher(B234,3,16)</f>
        <v>2.1308640393349046E-9</v>
      </c>
      <c r="E234">
        <v>234</v>
      </c>
      <c r="G234">
        <f t="shared" si="11"/>
        <v>2.4711672797723168</v>
      </c>
      <c r="H234">
        <f>[1]!XLSTAT_PDFFisher(G234,3,16)</f>
        <v>9.1579820814163534E-2</v>
      </c>
    </row>
    <row r="235" spans="1:8" x14ac:dyDescent="0.2">
      <c r="A235">
        <v>235</v>
      </c>
      <c r="B235">
        <f t="shared" si="9"/>
        <v>53</v>
      </c>
      <c r="C235">
        <f t="shared" si="10"/>
        <v>4.1998358205891</v>
      </c>
      <c r="D235">
        <f>[1]!XLSTAT_PDFFisher(B235,3,16)</f>
        <v>2.1308640393349046E-9</v>
      </c>
      <c r="E235">
        <v>235</v>
      </c>
      <c r="G235">
        <f t="shared" si="11"/>
        <v>2.4817727187412966</v>
      </c>
      <c r="H235">
        <f>[1]!XLSTAT_PDFFisher(G235,3,16)</f>
        <v>9.0599756582243479E-2</v>
      </c>
    </row>
    <row r="236" spans="1:8" x14ac:dyDescent="0.2">
      <c r="A236">
        <v>236</v>
      </c>
      <c r="B236">
        <f t="shared" si="9"/>
        <v>4.1998358205891</v>
      </c>
      <c r="C236">
        <f t="shared" si="10"/>
        <v>4.1998358205891</v>
      </c>
      <c r="D236">
        <f>[1]!XLSTAT_PDFFisher(B236,3,16)</f>
        <v>1.7843874637756441E-2</v>
      </c>
      <c r="E236">
        <v>236</v>
      </c>
      <c r="G236">
        <f t="shared" si="11"/>
        <v>2.4923781577102768</v>
      </c>
      <c r="H236">
        <f>[1]!XLSTAT_PDFFisher(G236,3,16)</f>
        <v>8.9630930433693592E-2</v>
      </c>
    </row>
    <row r="237" spans="1:8" x14ac:dyDescent="0.2">
      <c r="A237">
        <v>237</v>
      </c>
      <c r="B237">
        <f t="shared" si="9"/>
        <v>4.2080491907013693</v>
      </c>
      <c r="C237">
        <f t="shared" si="10"/>
        <v>4.2080491907013693</v>
      </c>
      <c r="D237">
        <f>[1]!XLSTAT_PDFFisher(B237,3,16)</f>
        <v>1.7715782130590829E-2</v>
      </c>
      <c r="E237">
        <v>237</v>
      </c>
      <c r="G237">
        <f t="shared" si="11"/>
        <v>2.5029835966792566</v>
      </c>
      <c r="H237">
        <f>[1]!XLSTAT_PDFFisher(G237,3,16)</f>
        <v>8.8673208748068971E-2</v>
      </c>
    </row>
    <row r="238" spans="1:8" x14ac:dyDescent="0.2">
      <c r="A238">
        <v>238</v>
      </c>
      <c r="B238">
        <f t="shared" si="9"/>
        <v>53</v>
      </c>
      <c r="C238">
        <f t="shared" si="10"/>
        <v>4.2080491907013693</v>
      </c>
      <c r="D238">
        <f>[1]!XLSTAT_PDFFisher(B238,3,16)</f>
        <v>2.1308640393349046E-9</v>
      </c>
      <c r="E238">
        <v>238</v>
      </c>
      <c r="G238">
        <f t="shared" si="11"/>
        <v>2.5135890356482364</v>
      </c>
      <c r="H238">
        <f>[1]!XLSTAT_PDFFisher(G238,3,16)</f>
        <v>8.7726459455289077E-2</v>
      </c>
    </row>
    <row r="239" spans="1:8" x14ac:dyDescent="0.2">
      <c r="A239">
        <v>239</v>
      </c>
      <c r="B239">
        <f t="shared" si="9"/>
        <v>53</v>
      </c>
      <c r="C239">
        <f t="shared" si="10"/>
        <v>4.2162625608136386</v>
      </c>
      <c r="D239">
        <f>[1]!XLSTAT_PDFFisher(B239,3,16)</f>
        <v>2.1308640393349046E-9</v>
      </c>
      <c r="E239">
        <v>239</v>
      </c>
      <c r="G239">
        <f t="shared" si="11"/>
        <v>2.5241944746172162</v>
      </c>
      <c r="H239">
        <f>[1]!XLSTAT_PDFFisher(G239,3,16)</f>
        <v>8.679055202095147E-2</v>
      </c>
    </row>
    <row r="240" spans="1:8" x14ac:dyDescent="0.2">
      <c r="A240">
        <v>240</v>
      </c>
      <c r="B240">
        <f t="shared" si="9"/>
        <v>4.2162625608136386</v>
      </c>
      <c r="C240">
        <f t="shared" si="10"/>
        <v>4.2162625608136386</v>
      </c>
      <c r="D240">
        <f>[1]!XLSTAT_PDFFisher(B240,3,16)</f>
        <v>1.7588699450171507E-2</v>
      </c>
      <c r="E240">
        <v>240</v>
      </c>
      <c r="G240">
        <f t="shared" si="11"/>
        <v>2.5347999135861961</v>
      </c>
      <c r="H240">
        <f>[1]!XLSTAT_PDFFisher(G240,3,16)</f>
        <v>8.5865357431639866E-2</v>
      </c>
    </row>
    <row r="241" spans="1:8" x14ac:dyDescent="0.2">
      <c r="A241">
        <v>241</v>
      </c>
      <c r="B241">
        <f t="shared" si="9"/>
        <v>4.2244759309259079</v>
      </c>
      <c r="C241">
        <f t="shared" si="10"/>
        <v>4.2244759309259079</v>
      </c>
      <c r="D241">
        <f>[1]!XLSTAT_PDFFisher(B241,3,16)</f>
        <v>1.7462617970302768E-2</v>
      </c>
      <c r="E241">
        <v>241</v>
      </c>
      <c r="G241">
        <f t="shared" si="11"/>
        <v>2.5454053525551763</v>
      </c>
      <c r="H241">
        <f>[1]!XLSTAT_PDFFisher(G241,3,16)</f>
        <v>8.4950748180237221E-2</v>
      </c>
    </row>
    <row r="242" spans="1:8" x14ac:dyDescent="0.2">
      <c r="A242">
        <v>242</v>
      </c>
      <c r="B242">
        <f t="shared" si="9"/>
        <v>53</v>
      </c>
      <c r="C242">
        <f t="shared" si="10"/>
        <v>4.2244759309259079</v>
      </c>
      <c r="D242">
        <f>[1]!XLSTAT_PDFFisher(B242,3,16)</f>
        <v>2.1308640393349046E-9</v>
      </c>
      <c r="E242">
        <v>242</v>
      </c>
      <c r="G242">
        <f t="shared" si="11"/>
        <v>2.5560107915241561</v>
      </c>
      <c r="H242">
        <f>[1]!XLSTAT_PDFFisher(G242,3,16)</f>
        <v>8.4046598251245844E-2</v>
      </c>
    </row>
    <row r="243" spans="1:8" x14ac:dyDescent="0.2">
      <c r="A243">
        <v>243</v>
      </c>
      <c r="B243">
        <f t="shared" si="9"/>
        <v>53</v>
      </c>
      <c r="C243">
        <f t="shared" si="10"/>
        <v>4.2326893010381772</v>
      </c>
      <c r="D243">
        <f>[1]!XLSTAT_PDFFisher(B243,3,16)</f>
        <v>2.1308640393349046E-9</v>
      </c>
      <c r="E243">
        <v>243</v>
      </c>
      <c r="G243">
        <f t="shared" si="11"/>
        <v>2.5666162304931359</v>
      </c>
      <c r="H243">
        <f>[1]!XLSTAT_PDFFisher(G243,3,16)</f>
        <v>8.3152783106126393E-2</v>
      </c>
    </row>
    <row r="244" spans="1:8" x14ac:dyDescent="0.2">
      <c r="A244">
        <v>244</v>
      </c>
      <c r="B244">
        <f t="shared" si="9"/>
        <v>4.2326893010381772</v>
      </c>
      <c r="C244">
        <f t="shared" si="10"/>
        <v>4.2326893010381772</v>
      </c>
      <c r="D244">
        <f>[1]!XLSTAT_PDFFisher(B244,3,16)</f>
        <v>1.7337529143565983E-2</v>
      </c>
      <c r="E244">
        <v>244</v>
      </c>
      <c r="G244">
        <f t="shared" si="11"/>
        <v>2.5772216694621157</v>
      </c>
      <c r="H244">
        <f>[1]!XLSTAT_PDFFisher(G244,3,16)</f>
        <v>8.2269179668657141E-2</v>
      </c>
    </row>
    <row r="245" spans="1:8" x14ac:dyDescent="0.2">
      <c r="A245">
        <v>245</v>
      </c>
      <c r="B245">
        <f t="shared" si="9"/>
        <v>4.2409026711504465</v>
      </c>
      <c r="C245">
        <f t="shared" si="10"/>
        <v>4.2409026711504465</v>
      </c>
      <c r="D245">
        <f>[1]!XLSTAT_PDFFisher(B245,3,16)</f>
        <v>1.7213424500562013E-2</v>
      </c>
      <c r="E245">
        <v>245</v>
      </c>
      <c r="G245">
        <f t="shared" si="11"/>
        <v>2.587827108431096</v>
      </c>
      <c r="H245">
        <f>[1]!XLSTAT_PDFFisher(G245,3,16)</f>
        <v>8.1395666310322148E-2</v>
      </c>
    </row>
    <row r="246" spans="1:8" x14ac:dyDescent="0.2">
      <c r="A246">
        <v>246</v>
      </c>
      <c r="B246">
        <f t="shared" si="9"/>
        <v>53</v>
      </c>
      <c r="C246">
        <f t="shared" si="10"/>
        <v>4.2409026711504465</v>
      </c>
      <c r="D246">
        <f>[1]!XLSTAT_PDFFisher(B246,3,16)</f>
        <v>2.1308640393349046E-9</v>
      </c>
      <c r="E246">
        <v>246</v>
      </c>
      <c r="G246">
        <f t="shared" si="11"/>
        <v>2.5984325474000758</v>
      </c>
      <c r="H246">
        <f>[1]!XLSTAT_PDFFisher(G246,3,16)</f>
        <v>8.0532122835732814E-2</v>
      </c>
    </row>
    <row r="247" spans="1:8" x14ac:dyDescent="0.2">
      <c r="A247">
        <v>247</v>
      </c>
      <c r="B247">
        <f t="shared" si="9"/>
        <v>53</v>
      </c>
      <c r="C247">
        <f t="shared" si="10"/>
        <v>4.2491160412627167</v>
      </c>
      <c r="D247">
        <f>[1]!XLSTAT_PDFFisher(B247,3,16)</f>
        <v>2.1308640393349046E-9</v>
      </c>
      <c r="E247">
        <v>247</v>
      </c>
      <c r="G247">
        <f t="shared" si="11"/>
        <v>2.6090379863690556</v>
      </c>
      <c r="H247">
        <f>[1]!XLSTAT_PDFFisher(G247,3,16)</f>
        <v>7.9678430468087688E-2</v>
      </c>
    </row>
    <row r="248" spans="1:8" x14ac:dyDescent="0.2">
      <c r="A248">
        <v>248</v>
      </c>
      <c r="B248">
        <f t="shared" si="9"/>
        <v>4.2491160412627167</v>
      </c>
      <c r="C248">
        <f t="shared" si="10"/>
        <v>4.2491160412627167</v>
      </c>
      <c r="D248">
        <f>[1]!XLSTAT_PDFFisher(B248,3,16)</f>
        <v>1.709029564916156E-2</v>
      </c>
      <c r="E248">
        <v>248</v>
      </c>
      <c r="G248">
        <f t="shared" si="11"/>
        <v>2.6196434253380354</v>
      </c>
      <c r="H248">
        <f>[1]!XLSTAT_PDFFisher(G248,3,16)</f>
        <v>7.8834471834677552E-2</v>
      </c>
    </row>
    <row r="249" spans="1:8" x14ac:dyDescent="0.2">
      <c r="A249">
        <v>249</v>
      </c>
      <c r="B249">
        <f t="shared" si="9"/>
        <v>4.257329411374986</v>
      </c>
      <c r="C249">
        <f t="shared" si="10"/>
        <v>4.257329411374986</v>
      </c>
      <c r="D249">
        <f>[1]!XLSTAT_PDFFisher(B249,3,16)</f>
        <v>1.6968134273762377E-2</v>
      </c>
      <c r="E249">
        <v>249</v>
      </c>
      <c r="G249">
        <f t="shared" si="11"/>
        <v>2.6302488643070152</v>
      </c>
      <c r="H249">
        <f>[1]!XLSTAT_PDFFisher(G249,3,16)</f>
        <v>7.8000130952435798E-2</v>
      </c>
    </row>
    <row r="250" spans="1:8" x14ac:dyDescent="0.2">
      <c r="A250">
        <v>250</v>
      </c>
      <c r="B250">
        <f t="shared" si="9"/>
        <v>53</v>
      </c>
      <c r="C250">
        <f t="shared" si="10"/>
        <v>4.257329411374986</v>
      </c>
      <c r="D250">
        <f>[1]!XLSTAT_PDFFisher(B250,3,16)</f>
        <v>2.1308640393349046E-9</v>
      </c>
      <c r="E250">
        <v>250</v>
      </c>
      <c r="G250">
        <f t="shared" si="11"/>
        <v>2.6408543032759955</v>
      </c>
      <c r="H250">
        <f>[1]!XLSTAT_PDFFisher(G250,3,16)</f>
        <v>7.7175293213544799E-2</v>
      </c>
    </row>
    <row r="251" spans="1:8" x14ac:dyDescent="0.2">
      <c r="A251">
        <v>251</v>
      </c>
      <c r="B251">
        <f t="shared" si="9"/>
        <v>53</v>
      </c>
      <c r="C251">
        <f t="shared" si="10"/>
        <v>4.2655427814872553</v>
      </c>
      <c r="D251">
        <f>[1]!XLSTAT_PDFFisher(B251,3,16)</f>
        <v>2.1308640393349046E-9</v>
      </c>
      <c r="E251">
        <v>251</v>
      </c>
      <c r="G251">
        <f t="shared" si="11"/>
        <v>2.6514597422449753</v>
      </c>
      <c r="H251">
        <f>[1]!XLSTAT_PDFFisher(G251,3,16)</f>
        <v>7.6359845371096857E-2</v>
      </c>
    </row>
    <row r="252" spans="1:8" x14ac:dyDescent="0.2">
      <c r="A252">
        <v>252</v>
      </c>
      <c r="B252">
        <f t="shared" si="9"/>
        <v>4.2655427814872553</v>
      </c>
      <c r="C252">
        <f t="shared" si="10"/>
        <v>4.2655427814872553</v>
      </c>
      <c r="D252">
        <f>[1]!XLSTAT_PDFFisher(B252,3,16)</f>
        <v>1.6846932134554255E-2</v>
      </c>
      <c r="E252">
        <v>252</v>
      </c>
      <c r="G252">
        <f t="shared" si="11"/>
        <v>2.6620651812139551</v>
      </c>
      <c r="H252">
        <f>[1]!XLSTAT_PDFFisher(G252,3,16)</f>
        <v>7.5553675524817801E-2</v>
      </c>
    </row>
    <row r="253" spans="1:8" x14ac:dyDescent="0.2">
      <c r="A253">
        <v>253</v>
      </c>
      <c r="B253">
        <f t="shared" si="9"/>
        <v>4.2737561515995246</v>
      </c>
      <c r="C253">
        <f t="shared" si="10"/>
        <v>4.2737561515995246</v>
      </c>
      <c r="D253">
        <f>[1]!XLSTAT_PDFFisher(B253,3,16)</f>
        <v>1.6726681066791205E-2</v>
      </c>
      <c r="E253">
        <v>253</v>
      </c>
      <c r="G253">
        <f t="shared" si="11"/>
        <v>2.6726706201829349</v>
      </c>
      <c r="H253">
        <f>[1]!XLSTAT_PDFFisher(G253,3,16)</f>
        <v>7.4756673106853355E-2</v>
      </c>
    </row>
    <row r="254" spans="1:8" x14ac:dyDescent="0.2">
      <c r="A254">
        <v>254</v>
      </c>
      <c r="B254">
        <f t="shared" si="9"/>
        <v>53</v>
      </c>
      <c r="C254">
        <f t="shared" si="10"/>
        <v>4.2737561515995246</v>
      </c>
      <c r="D254">
        <f>[1]!XLSTAT_PDFFisher(B254,3,16)</f>
        <v>2.1308640393349046E-9</v>
      </c>
      <c r="E254">
        <v>254</v>
      </c>
      <c r="G254">
        <f t="shared" si="11"/>
        <v>2.6832760591519147</v>
      </c>
      <c r="H254">
        <f>[1]!XLSTAT_PDFFisher(G254,3,16)</f>
        <v>7.3968728867624733E-2</v>
      </c>
    </row>
    <row r="255" spans="1:8" x14ac:dyDescent="0.2">
      <c r="A255">
        <v>255</v>
      </c>
      <c r="B255">
        <f t="shared" si="9"/>
        <v>53</v>
      </c>
      <c r="C255">
        <f t="shared" si="10"/>
        <v>4.2819695217117939</v>
      </c>
      <c r="D255">
        <f>[1]!XLSTAT_PDFFisher(B255,3,16)</f>
        <v>2.1308640393349046E-9</v>
      </c>
      <c r="E255">
        <v>255</v>
      </c>
      <c r="G255">
        <f t="shared" si="11"/>
        <v>2.6938814981208949</v>
      </c>
      <c r="H255">
        <f>[1]!XLSTAT_PDFFisher(G255,3,16)</f>
        <v>7.3189734861756728E-2</v>
      </c>
    </row>
    <row r="256" spans="1:8" x14ac:dyDescent="0.2">
      <c r="A256">
        <v>256</v>
      </c>
      <c r="B256">
        <f t="shared" si="9"/>
        <v>4.2819695217117939</v>
      </c>
      <c r="C256">
        <f t="shared" si="10"/>
        <v>4.2819695217117939</v>
      </c>
      <c r="D256">
        <f>[1]!XLSTAT_PDFFisher(B256,3,16)</f>
        <v>1.6607372980070752E-2</v>
      </c>
      <c r="E256">
        <v>256</v>
      </c>
      <c r="G256">
        <f t="shared" si="11"/>
        <v>2.7044869370898748</v>
      </c>
      <c r="H256">
        <f>[1]!XLSTAT_PDFFisher(G256,3,16)</f>
        <v>7.2419584434078199E-2</v>
      </c>
    </row>
    <row r="257" spans="1:8" x14ac:dyDescent="0.2">
      <c r="A257">
        <v>257</v>
      </c>
      <c r="B257">
        <f t="shared" ref="B257:B320" si="12">IF(-1^(INT(A257/2)+2)&gt;0,3.23887151745358+2*INT(A257/2-1/2)*0.0041066850561347,53)</f>
        <v>4.2901828918240632</v>
      </c>
      <c r="C257">
        <f t="shared" ref="C257:C320" si="13">3.23887151745358+2*INT(A257/2-1/2)*0.0041066850561347</f>
        <v>4.2901828918240632</v>
      </c>
      <c r="D257">
        <f>[1]!XLSTAT_PDFFisher(B257,3,16)</f>
        <v>1.6488999857620524E-2</v>
      </c>
      <c r="E257">
        <v>257</v>
      </c>
      <c r="G257">
        <f t="shared" ref="G257:G320" si="14">0.0001+(E257-1)*0.0106054389689799</f>
        <v>2.7150923760588546</v>
      </c>
      <c r="H257">
        <f>[1]!XLSTAT_PDFFisher(G257,3,16)</f>
        <v>7.165817220570142E-2</v>
      </c>
    </row>
    <row r="258" spans="1:8" x14ac:dyDescent="0.2">
      <c r="A258">
        <v>258</v>
      </c>
      <c r="B258">
        <f t="shared" si="12"/>
        <v>53</v>
      </c>
      <c r="C258">
        <f t="shared" si="13"/>
        <v>4.2901828918240632</v>
      </c>
      <c r="D258">
        <f>[1]!XLSTAT_PDFFisher(B258,3,16)</f>
        <v>2.1308640393349046E-9</v>
      </c>
      <c r="E258">
        <v>258</v>
      </c>
      <c r="G258">
        <f t="shared" si="14"/>
        <v>2.7256978150278344</v>
      </c>
      <c r="H258">
        <f>[1]!XLSTAT_PDFFisher(G258,3,16)</f>
        <v>7.0905394060181939E-2</v>
      </c>
    </row>
    <row r="259" spans="1:8" x14ac:dyDescent="0.2">
      <c r="A259">
        <v>259</v>
      </c>
      <c r="B259">
        <f t="shared" si="12"/>
        <v>53</v>
      </c>
      <c r="C259">
        <f t="shared" si="13"/>
        <v>4.2983962619363325</v>
      </c>
      <c r="D259">
        <f>[1]!XLSTAT_PDFFisher(B259,3,16)</f>
        <v>2.1308640393349046E-9</v>
      </c>
      <c r="E259">
        <v>259</v>
      </c>
      <c r="G259">
        <f t="shared" si="14"/>
        <v>2.7363032539968142</v>
      </c>
      <c r="H259">
        <f>[1]!XLSTAT_PDFFisher(G259,3,16)</f>
        <v>7.0161147129760515E-2</v>
      </c>
    </row>
    <row r="260" spans="1:8" x14ac:dyDescent="0.2">
      <c r="A260">
        <v>260</v>
      </c>
      <c r="B260">
        <f t="shared" si="12"/>
        <v>4.2983962619363325</v>
      </c>
      <c r="C260">
        <f t="shared" si="13"/>
        <v>4.2983962619363325</v>
      </c>
      <c r="D260">
        <f>[1]!XLSTAT_PDFFisher(B260,3,16)</f>
        <v>1.6371553755591888E-2</v>
      </c>
      <c r="E260">
        <v>260</v>
      </c>
      <c r="G260">
        <f t="shared" si="14"/>
        <v>2.7469086929657944</v>
      </c>
      <c r="H260">
        <f>[1]!XLSTAT_PDFFisher(G260,3,16)</f>
        <v>6.9425329781691192E-2</v>
      </c>
    </row>
    <row r="261" spans="1:8" x14ac:dyDescent="0.2">
      <c r="A261">
        <v>261</v>
      </c>
      <c r="B261">
        <f t="shared" si="12"/>
        <v>4.3066096320486018</v>
      </c>
      <c r="C261">
        <f t="shared" si="13"/>
        <v>4.3066096320486018</v>
      </c>
      <c r="D261">
        <f>[1]!XLSTAT_PDFFisher(B261,3,16)</f>
        <v>1.625502680236042E-2</v>
      </c>
      <c r="E261">
        <v>261</v>
      </c>
      <c r="G261">
        <f t="shared" si="14"/>
        <v>2.7575141319347742</v>
      </c>
      <c r="H261">
        <f>[1]!XLSTAT_PDFFisher(G261,3,16)</f>
        <v>6.8697841604656681E-2</v>
      </c>
    </row>
    <row r="262" spans="1:8" x14ac:dyDescent="0.2">
      <c r="A262">
        <v>262</v>
      </c>
      <c r="B262">
        <f t="shared" si="12"/>
        <v>53</v>
      </c>
      <c r="C262">
        <f t="shared" si="13"/>
        <v>4.3066096320486018</v>
      </c>
      <c r="D262">
        <f>[1]!XLSTAT_PDFFisher(B262,3,16)</f>
        <v>2.1308640393349046E-9</v>
      </c>
      <c r="E262">
        <v>262</v>
      </c>
      <c r="G262">
        <f t="shared" si="14"/>
        <v>2.768119570903754</v>
      </c>
      <c r="H262">
        <f>[1]!XLSTAT_PDFFisher(G262,3,16)</f>
        <v>6.7978583395273004E-2</v>
      </c>
    </row>
    <row r="263" spans="1:8" x14ac:dyDescent="0.2">
      <c r="A263">
        <v>263</v>
      </c>
      <c r="B263">
        <f t="shared" si="12"/>
        <v>53</v>
      </c>
      <c r="C263">
        <f t="shared" si="13"/>
        <v>4.3148230021608711</v>
      </c>
      <c r="D263">
        <f>[1]!XLSTAT_PDFFisher(B263,3,16)</f>
        <v>2.1308640393349046E-9</v>
      </c>
      <c r="E263">
        <v>263</v>
      </c>
      <c r="G263">
        <f t="shared" si="14"/>
        <v>2.7787250098727339</v>
      </c>
      <c r="H263">
        <f>[1]!XLSTAT_PDFFisher(G263,3,16)</f>
        <v>6.7267457144687154E-2</v>
      </c>
    </row>
    <row r="264" spans="1:8" x14ac:dyDescent="0.2">
      <c r="A264">
        <v>264</v>
      </c>
      <c r="B264">
        <f t="shared" si="12"/>
        <v>4.3148230021608711</v>
      </c>
      <c r="C264">
        <f t="shared" si="13"/>
        <v>4.3148230021608711</v>
      </c>
      <c r="D264">
        <f>[1]!XLSTAT_PDFFisher(B264,3,16)</f>
        <v>1.6139411197833544E-2</v>
      </c>
      <c r="E264">
        <v>264</v>
      </c>
      <c r="G264">
        <f t="shared" si="14"/>
        <v>2.7893304488417137</v>
      </c>
      <c r="H264">
        <f>[1]!XLSTAT_PDFFisher(G264,3,16)</f>
        <v>6.6564366025266927E-2</v>
      </c>
    </row>
    <row r="265" spans="1:8" x14ac:dyDescent="0.2">
      <c r="A265">
        <v>265</v>
      </c>
      <c r="B265">
        <f t="shared" si="12"/>
        <v>4.3230363722731404</v>
      </c>
      <c r="C265">
        <f t="shared" si="13"/>
        <v>4.3230363722731404</v>
      </c>
      <c r="D265">
        <f>[1]!XLSTAT_PDFFisher(B265,3,16)</f>
        <v>1.6024699212764993E-2</v>
      </c>
      <c r="E265">
        <v>265</v>
      </c>
      <c r="G265">
        <f t="shared" si="14"/>
        <v>2.7999358878106939</v>
      </c>
      <c r="H265">
        <f>[1]!XLSTAT_PDFFisher(G265,3,16)</f>
        <v>6.5869214377386673E-2</v>
      </c>
    </row>
    <row r="266" spans="1:8" x14ac:dyDescent="0.2">
      <c r="A266">
        <v>266</v>
      </c>
      <c r="B266">
        <f t="shared" si="12"/>
        <v>53</v>
      </c>
      <c r="C266">
        <f t="shared" si="13"/>
        <v>4.3230363722731404</v>
      </c>
      <c r="D266">
        <f>[1]!XLSTAT_PDFFisher(B266,3,16)</f>
        <v>2.1308640393349046E-9</v>
      </c>
      <c r="E266">
        <v>266</v>
      </c>
      <c r="G266">
        <f t="shared" si="14"/>
        <v>2.8105413267796737</v>
      </c>
      <c r="H266">
        <f>[1]!XLSTAT_PDFFisher(G266,3,16)</f>
        <v>6.5181907696310451E-2</v>
      </c>
    </row>
    <row r="267" spans="1:8" x14ac:dyDescent="0.2">
      <c r="A267">
        <v>267</v>
      </c>
      <c r="B267">
        <f t="shared" si="12"/>
        <v>53</v>
      </c>
      <c r="C267">
        <f t="shared" si="13"/>
        <v>4.3312497423854097</v>
      </c>
      <c r="D267">
        <f>[1]!XLSTAT_PDFFisher(B267,3,16)</f>
        <v>2.1308640393349046E-9</v>
      </c>
      <c r="E267">
        <v>267</v>
      </c>
      <c r="G267">
        <f t="shared" si="14"/>
        <v>2.8211467657486535</v>
      </c>
      <c r="H267">
        <f>[1]!XLSTAT_PDFFisher(G267,3,16)</f>
        <v>6.4502352619172462E-2</v>
      </c>
    </row>
    <row r="268" spans="1:8" x14ac:dyDescent="0.2">
      <c r="A268">
        <v>268</v>
      </c>
      <c r="B268">
        <f t="shared" si="12"/>
        <v>4.3312497423854097</v>
      </c>
      <c r="C268">
        <f t="shared" si="13"/>
        <v>4.3312497423854097</v>
      </c>
      <c r="D268">
        <f>[1]!XLSTAT_PDFFisher(B268,3,16)</f>
        <v>1.5910883188075892E-2</v>
      </c>
      <c r="E268">
        <v>268</v>
      </c>
      <c r="G268">
        <f t="shared" si="14"/>
        <v>2.8317522047176333</v>
      </c>
      <c r="H268">
        <f>[1]!XLSTAT_PDFFisher(G268,3,16)</f>
        <v>6.383045691205752E-2</v>
      </c>
    </row>
    <row r="269" spans="1:8" x14ac:dyDescent="0.2">
      <c r="A269">
        <v>269</v>
      </c>
      <c r="B269">
        <f t="shared" si="12"/>
        <v>4.3394631124976799</v>
      </c>
      <c r="C269">
        <f t="shared" si="13"/>
        <v>4.3394631124976799</v>
      </c>
      <c r="D269">
        <f>[1]!XLSTAT_PDFFisher(B269,3,16)</f>
        <v>1.5797955534182763E-2</v>
      </c>
      <c r="E269">
        <v>269</v>
      </c>
      <c r="G269">
        <f t="shared" si="14"/>
        <v>2.8423576436866131</v>
      </c>
      <c r="H269">
        <f>[1]!XLSTAT_PDFFisher(G269,3,16)</f>
        <v>6.316612945718332E-2</v>
      </c>
    </row>
    <row r="270" spans="1:8" x14ac:dyDescent="0.2">
      <c r="A270">
        <v>270</v>
      </c>
      <c r="B270">
        <f t="shared" si="12"/>
        <v>53</v>
      </c>
      <c r="C270">
        <f t="shared" si="13"/>
        <v>4.3394631124976799</v>
      </c>
      <c r="D270">
        <f>[1]!XLSTAT_PDFFisher(B270,3,16)</f>
        <v>2.1308640393349046E-9</v>
      </c>
      <c r="E270">
        <v>270</v>
      </c>
      <c r="G270">
        <f t="shared" si="14"/>
        <v>2.8529630826555934</v>
      </c>
      <c r="H270">
        <f>[1]!XLSTAT_PDFFisher(G270,3,16)</f>
        <v>6.2509280240183374E-2</v>
      </c>
    </row>
    <row r="271" spans="1:8" x14ac:dyDescent="0.2">
      <c r="A271">
        <v>271</v>
      </c>
      <c r="B271">
        <f t="shared" si="12"/>
        <v>53</v>
      </c>
      <c r="C271">
        <f t="shared" si="13"/>
        <v>4.3476764826099492</v>
      </c>
      <c r="D271">
        <f>[1]!XLSTAT_PDFFisher(B271,3,16)</f>
        <v>2.1308640393349046E-9</v>
      </c>
      <c r="E271">
        <v>271</v>
      </c>
      <c r="G271">
        <f t="shared" si="14"/>
        <v>2.8635685216245732</v>
      </c>
      <c r="H271">
        <f>[1]!XLSTAT_PDFFisher(G271,3,16)</f>
        <v>6.1859820337493786E-2</v>
      </c>
    </row>
    <row r="272" spans="1:8" x14ac:dyDescent="0.2">
      <c r="A272">
        <v>272</v>
      </c>
      <c r="B272">
        <f t="shared" si="12"/>
        <v>4.3476764826099492</v>
      </c>
      <c r="C272">
        <f t="shared" si="13"/>
        <v>4.3476764826099492</v>
      </c>
      <c r="D272">
        <f>[1]!XLSTAT_PDFFisher(B272,3,16)</f>
        <v>1.5685908730332224E-2</v>
      </c>
      <c r="E272">
        <v>272</v>
      </c>
      <c r="G272">
        <f t="shared" si="14"/>
        <v>2.874173960593553</v>
      </c>
      <c r="H272">
        <f>[1]!XLSTAT_PDFFisher(G272,3,16)</f>
        <v>6.1217661903844159E-2</v>
      </c>
    </row>
    <row r="273" spans="1:8" x14ac:dyDescent="0.2">
      <c r="A273">
        <v>273</v>
      </c>
      <c r="B273">
        <f t="shared" si="12"/>
        <v>4.3558898527222185</v>
      </c>
      <c r="C273">
        <f t="shared" si="13"/>
        <v>4.3558898527222185</v>
      </c>
      <c r="D273">
        <f>[1]!XLSTAT_PDFFisher(B273,3,16)</f>
        <v>1.5574735323941996E-2</v>
      </c>
      <c r="E273">
        <v>273</v>
      </c>
      <c r="G273">
        <f t="shared" si="14"/>
        <v>2.8847793995625328</v>
      </c>
      <c r="H273">
        <f>[1]!XLSTAT_PDFFisher(G273,3,16)</f>
        <v>6.0582718159852875E-2</v>
      </c>
    </row>
    <row r="274" spans="1:8" x14ac:dyDescent="0.2">
      <c r="A274">
        <v>274</v>
      </c>
      <c r="B274">
        <f t="shared" si="12"/>
        <v>53</v>
      </c>
      <c r="C274">
        <f t="shared" si="13"/>
        <v>4.3558898527222185</v>
      </c>
      <c r="D274">
        <f>[1]!XLSTAT_PDFFisher(B274,3,16)</f>
        <v>2.1308640393349046E-9</v>
      </c>
      <c r="E274">
        <v>274</v>
      </c>
      <c r="G274">
        <f t="shared" si="14"/>
        <v>2.8953848385315131</v>
      </c>
      <c r="H274">
        <f>[1]!XLSTAT_PDFFisher(G274,3,16)</f>
        <v>5.9954903379728142E-2</v>
      </c>
    </row>
    <row r="275" spans="1:8" x14ac:dyDescent="0.2">
      <c r="A275">
        <v>275</v>
      </c>
      <c r="B275">
        <f t="shared" si="12"/>
        <v>53</v>
      </c>
      <c r="C275">
        <f t="shared" si="13"/>
        <v>4.3641032228344878</v>
      </c>
      <c r="D275">
        <f>[1]!XLSTAT_PDFFisher(B275,3,16)</f>
        <v>2.1308640393349046E-9</v>
      </c>
      <c r="E275">
        <v>275</v>
      </c>
      <c r="G275">
        <f t="shared" si="14"/>
        <v>2.9059902775004929</v>
      </c>
      <c r="H275">
        <f>[1]!XLSTAT_PDFFisher(G275,3,16)</f>
        <v>5.9334132879075525E-2</v>
      </c>
    </row>
    <row r="276" spans="1:8" x14ac:dyDescent="0.2">
      <c r="A276">
        <v>276</v>
      </c>
      <c r="B276">
        <f t="shared" si="12"/>
        <v>4.3641032228344878</v>
      </c>
      <c r="C276">
        <f t="shared" si="13"/>
        <v>4.3641032228344878</v>
      </c>
      <c r="D276">
        <f>[1]!XLSTAT_PDFFisher(B276,3,16)</f>
        <v>1.5464427929948784E-2</v>
      </c>
      <c r="E276">
        <v>276</v>
      </c>
      <c r="G276">
        <f t="shared" si="14"/>
        <v>2.9165957164694727</v>
      </c>
      <c r="H276">
        <f>[1]!XLSTAT_PDFFisher(G276,3,16)</f>
        <v>5.8720323002811818E-2</v>
      </c>
    </row>
    <row r="277" spans="1:8" x14ac:dyDescent="0.2">
      <c r="A277">
        <v>277</v>
      </c>
      <c r="B277">
        <f t="shared" si="12"/>
        <v>4.3723165929467571</v>
      </c>
      <c r="C277">
        <f t="shared" si="13"/>
        <v>4.3723165929467571</v>
      </c>
      <c r="D277">
        <f>[1]!XLSTAT_PDFFisher(B277,3,16)</f>
        <v>1.5354979230162522E-2</v>
      </c>
      <c r="E277">
        <v>277</v>
      </c>
      <c r="G277">
        <f t="shared" si="14"/>
        <v>2.9272011554384525</v>
      </c>
      <c r="H277">
        <f>[1]!XLSTAT_PDFFisher(G277,3,16)</f>
        <v>5.8113391113186488E-2</v>
      </c>
    </row>
    <row r="278" spans="1:8" x14ac:dyDescent="0.2">
      <c r="A278">
        <v>278</v>
      </c>
      <c r="B278">
        <f t="shared" si="12"/>
        <v>53</v>
      </c>
      <c r="C278">
        <f t="shared" si="13"/>
        <v>4.3723165929467571</v>
      </c>
      <c r="D278">
        <f>[1]!XLSTAT_PDFFisher(B278,3,16)</f>
        <v>2.1308640393349046E-9</v>
      </c>
      <c r="E278">
        <v>278</v>
      </c>
      <c r="G278">
        <f t="shared" si="14"/>
        <v>2.9378065944074323</v>
      </c>
      <c r="H278">
        <f>[1]!XLSTAT_PDFFisher(G278,3,16)</f>
        <v>5.7513255577911274E-2</v>
      </c>
    </row>
    <row r="279" spans="1:8" x14ac:dyDescent="0.2">
      <c r="A279">
        <v>279</v>
      </c>
      <c r="B279">
        <f t="shared" si="12"/>
        <v>53</v>
      </c>
      <c r="C279">
        <f t="shared" si="13"/>
        <v>4.3805299630590264</v>
      </c>
      <c r="D279">
        <f>[1]!XLSTAT_PDFFisher(B279,3,16)</f>
        <v>2.1308640393349046E-9</v>
      </c>
      <c r="E279">
        <v>279</v>
      </c>
      <c r="G279">
        <f t="shared" si="14"/>
        <v>2.9484120333764126</v>
      </c>
      <c r="H279">
        <f>[1]!XLSTAT_PDFFisher(G279,3,16)</f>
        <v>5.6919835758397569E-2</v>
      </c>
    </row>
    <row r="280" spans="1:8" x14ac:dyDescent="0.2">
      <c r="A280">
        <v>280</v>
      </c>
      <c r="B280">
        <f t="shared" si="12"/>
        <v>4.3805299630590264</v>
      </c>
      <c r="C280">
        <f t="shared" si="13"/>
        <v>4.3805299630590264</v>
      </c>
      <c r="D280">
        <f>[1]!XLSTAT_PDFFisher(B280,3,16)</f>
        <v>1.5246381972626847E-2</v>
      </c>
      <c r="E280">
        <v>280</v>
      </c>
      <c r="G280">
        <f t="shared" si="14"/>
        <v>2.9590174723453924</v>
      </c>
      <c r="H280">
        <f>[1]!XLSTAT_PDFFisher(G280,3,16)</f>
        <v>5.6333051998101166E-2</v>
      </c>
    </row>
    <row r="281" spans="1:8" x14ac:dyDescent="0.2">
      <c r="A281">
        <v>281</v>
      </c>
      <c r="B281">
        <f t="shared" si="12"/>
        <v>4.3887433331712957</v>
      </c>
      <c r="C281">
        <f t="shared" si="13"/>
        <v>4.3887433331712957</v>
      </c>
      <c r="D281">
        <f>[1]!XLSTAT_PDFFisher(B281,3,16)</f>
        <v>1.5138628970986093E-2</v>
      </c>
      <c r="E281">
        <v>281</v>
      </c>
      <c r="G281">
        <f t="shared" si="14"/>
        <v>2.9696229113143722</v>
      </c>
      <c r="H281">
        <f>[1]!XLSTAT_PDFFisher(G281,3,16)</f>
        <v>5.5752825610978198E-2</v>
      </c>
    </row>
    <row r="282" spans="1:8" x14ac:dyDescent="0.2">
      <c r="A282">
        <v>282</v>
      </c>
      <c r="B282">
        <f t="shared" si="12"/>
        <v>53</v>
      </c>
      <c r="C282">
        <f t="shared" si="13"/>
        <v>4.3887433331712957</v>
      </c>
      <c r="D282">
        <f>[1]!XLSTAT_PDFFisher(B282,3,16)</f>
        <v>2.1308640393349046E-9</v>
      </c>
      <c r="E282">
        <v>282</v>
      </c>
      <c r="G282">
        <f t="shared" si="14"/>
        <v>2.980228350283352</v>
      </c>
      <c r="H282">
        <f>[1]!XLSTAT_PDFFisher(G282,3,16)</f>
        <v>5.5179078870046791E-2</v>
      </c>
    </row>
    <row r="283" spans="1:8" x14ac:dyDescent="0.2">
      <c r="A283">
        <v>283</v>
      </c>
      <c r="B283">
        <f t="shared" si="12"/>
        <v>53</v>
      </c>
      <c r="C283">
        <f t="shared" si="13"/>
        <v>4.3969567032835659</v>
      </c>
      <c r="D283">
        <f>[1]!XLSTAT_PDFFisher(B283,3,16)</f>
        <v>2.1308640393349046E-9</v>
      </c>
      <c r="E283">
        <v>283</v>
      </c>
      <c r="G283">
        <f t="shared" si="14"/>
        <v>2.9908337892523318</v>
      </c>
      <c r="H283">
        <f>[1]!XLSTAT_PDFFisher(G283,3,16)</f>
        <v>5.4611734996060417E-2</v>
      </c>
    </row>
    <row r="284" spans="1:8" x14ac:dyDescent="0.2">
      <c r="A284">
        <v>284</v>
      </c>
      <c r="B284">
        <f t="shared" si="12"/>
        <v>4.3969567032835659</v>
      </c>
      <c r="C284">
        <f t="shared" si="13"/>
        <v>4.3969567032835659</v>
      </c>
      <c r="D284">
        <f>[1]!XLSTAT_PDFFisher(B284,3,16)</f>
        <v>1.5031713103858618E-2</v>
      </c>
      <c r="E284">
        <v>284</v>
      </c>
      <c r="G284">
        <f t="shared" si="14"/>
        <v>3.001439228221312</v>
      </c>
      <c r="H284">
        <f>[1]!XLSTAT_PDFFisher(G284,3,16)</f>
        <v>5.4050718146287938E-2</v>
      </c>
    </row>
    <row r="285" spans="1:8" x14ac:dyDescent="0.2">
      <c r="A285">
        <v>285</v>
      </c>
      <c r="B285">
        <f t="shared" si="12"/>
        <v>4.4051700733958352</v>
      </c>
      <c r="C285">
        <f t="shared" si="13"/>
        <v>4.4051700733958352</v>
      </c>
      <c r="D285">
        <f>[1]!XLSTAT_PDFFisher(B285,3,16)</f>
        <v>1.4925627314216081E-2</v>
      </c>
      <c r="E285">
        <v>285</v>
      </c>
      <c r="G285">
        <f t="shared" si="14"/>
        <v>3.0120446671902918</v>
      </c>
      <c r="H285">
        <f>[1]!XLSTAT_PDFFisher(G285,3,16)</f>
        <v>5.3495953403404045E-2</v>
      </c>
    </row>
    <row r="286" spans="1:8" x14ac:dyDescent="0.2">
      <c r="A286">
        <v>286</v>
      </c>
      <c r="B286">
        <f t="shared" si="12"/>
        <v>53</v>
      </c>
      <c r="C286">
        <f t="shared" si="13"/>
        <v>4.4051700733958352</v>
      </c>
      <c r="D286">
        <f>[1]!XLSTAT_PDFFisher(B286,3,16)</f>
        <v>2.1308640393349046E-9</v>
      </c>
      <c r="E286">
        <v>286</v>
      </c>
      <c r="G286">
        <f t="shared" si="14"/>
        <v>3.0226501061592717</v>
      </c>
      <c r="H286">
        <f>[1]!XLSTAT_PDFFisher(G286,3,16)</f>
        <v>5.2947366764488246E-2</v>
      </c>
    </row>
    <row r="287" spans="1:8" x14ac:dyDescent="0.2">
      <c r="A287">
        <v>287</v>
      </c>
      <c r="B287">
        <f t="shared" si="12"/>
        <v>53</v>
      </c>
      <c r="C287">
        <f t="shared" si="13"/>
        <v>4.4133834435081045</v>
      </c>
      <c r="D287">
        <f>[1]!XLSTAT_PDFFisher(B287,3,16)</f>
        <v>2.1308640393349046E-9</v>
      </c>
      <c r="E287">
        <v>287</v>
      </c>
      <c r="G287">
        <f t="shared" si="14"/>
        <v>3.0332555451282515</v>
      </c>
      <c r="H287">
        <f>[1]!XLSTAT_PDFFisher(G287,3,16)</f>
        <v>5.2404885130132299E-2</v>
      </c>
    </row>
    <row r="288" spans="1:8" x14ac:dyDescent="0.2">
      <c r="A288">
        <v>288</v>
      </c>
      <c r="B288">
        <f t="shared" si="12"/>
        <v>4.4133834435081045</v>
      </c>
      <c r="C288">
        <f t="shared" si="13"/>
        <v>4.4133834435081045</v>
      </c>
      <c r="D288">
        <f>[1]!XLSTAT_PDFFisher(B288,3,16)</f>
        <v>1.4820364608769137E-2</v>
      </c>
      <c r="E288">
        <v>288</v>
      </c>
      <c r="G288">
        <f t="shared" si="14"/>
        <v>3.0438609840972313</v>
      </c>
      <c r="H288">
        <f>[1]!XLSTAT_PDFFisher(G288,3,16)</f>
        <v>5.186843629365654E-2</v>
      </c>
    </row>
    <row r="289" spans="1:8" x14ac:dyDescent="0.2">
      <c r="A289">
        <v>289</v>
      </c>
      <c r="B289">
        <f t="shared" si="12"/>
        <v>4.4215968136203738</v>
      </c>
      <c r="C289">
        <f t="shared" si="13"/>
        <v>4.4215968136203738</v>
      </c>
      <c r="D289">
        <f>[1]!XLSTAT_PDFFisher(B289,3,16)</f>
        <v>1.4715918057359086E-2</v>
      </c>
      <c r="E289">
        <v>289</v>
      </c>
      <c r="G289">
        <f t="shared" si="14"/>
        <v>3.0544664230662115</v>
      </c>
      <c r="H289">
        <f>[1]!XLSTAT_PDFFisher(G289,3,16)</f>
        <v>5.1337948930434273E-2</v>
      </c>
    </row>
    <row r="290" spans="1:8" x14ac:dyDescent="0.2">
      <c r="A290">
        <v>290</v>
      </c>
      <c r="B290">
        <f t="shared" si="12"/>
        <v>53</v>
      </c>
      <c r="C290">
        <f t="shared" si="13"/>
        <v>4.4215968136203738</v>
      </c>
      <c r="D290">
        <f>[1]!XLSTAT_PDFFisher(B290,3,16)</f>
        <v>2.1308640393349046E-9</v>
      </c>
      <c r="E290">
        <v>290</v>
      </c>
      <c r="G290">
        <f t="shared" si="14"/>
        <v>3.0650718620351913</v>
      </c>
      <c r="H290">
        <f>[1]!XLSTAT_PDFFisher(G290,3,16)</f>
        <v>5.0813352587325833E-2</v>
      </c>
    </row>
    <row r="291" spans="1:8" x14ac:dyDescent="0.2">
      <c r="A291">
        <v>291</v>
      </c>
      <c r="B291">
        <f t="shared" si="12"/>
        <v>53</v>
      </c>
      <c r="C291">
        <f t="shared" si="13"/>
        <v>4.4298101837326431</v>
      </c>
      <c r="D291">
        <f>[1]!XLSTAT_PDFFisher(B291,3,16)</f>
        <v>2.1308640393349046E-9</v>
      </c>
      <c r="E291">
        <v>291</v>
      </c>
      <c r="G291">
        <f t="shared" si="14"/>
        <v>3.0756773010041711</v>
      </c>
      <c r="H291">
        <f>[1]!XLSTAT_PDFFisher(G291,3,16)</f>
        <v>5.0294577672218344E-2</v>
      </c>
    </row>
    <row r="292" spans="1:8" x14ac:dyDescent="0.2">
      <c r="A292">
        <v>292</v>
      </c>
      <c r="B292">
        <f t="shared" si="12"/>
        <v>4.4298101837326431</v>
      </c>
      <c r="C292">
        <f t="shared" si="13"/>
        <v>4.4298101837326431</v>
      </c>
      <c r="D292">
        <f>[1]!XLSTAT_PDFFisher(B292,3,16)</f>
        <v>1.4612280792355582E-2</v>
      </c>
      <c r="E292">
        <v>292</v>
      </c>
      <c r="G292">
        <f t="shared" si="14"/>
        <v>3.0862827399731509</v>
      </c>
      <c r="H292">
        <f>[1]!XLSTAT_PDFFisher(G292,3,16)</f>
        <v>4.9781555443674713E-2</v>
      </c>
    </row>
    <row r="293" spans="1:8" x14ac:dyDescent="0.2">
      <c r="A293">
        <v>293</v>
      </c>
      <c r="B293">
        <f t="shared" si="12"/>
        <v>4.4380235538449124</v>
      </c>
      <c r="C293">
        <f t="shared" si="13"/>
        <v>4.4380235538449124</v>
      </c>
      <c r="D293">
        <f>[1]!XLSTAT_PDFFisher(B293,3,16)</f>
        <v>1.4509446008060254E-2</v>
      </c>
      <c r="E293">
        <v>293</v>
      </c>
      <c r="G293">
        <f t="shared" si="14"/>
        <v>3.0968881789421308</v>
      </c>
      <c r="H293">
        <f>[1]!XLSTAT_PDFFisher(G293,3,16)</f>
        <v>4.9274218000689651E-2</v>
      </c>
    </row>
    <row r="294" spans="1:8" x14ac:dyDescent="0.2">
      <c r="A294">
        <v>294</v>
      </c>
      <c r="B294">
        <f t="shared" si="12"/>
        <v>53</v>
      </c>
      <c r="C294">
        <f t="shared" si="13"/>
        <v>4.4380235538449124</v>
      </c>
      <c r="D294">
        <f>[1]!XLSTAT_PDFFisher(B294,3,16)</f>
        <v>2.1308640393349046E-9</v>
      </c>
      <c r="E294">
        <v>294</v>
      </c>
      <c r="G294">
        <f t="shared" si="14"/>
        <v>3.107493617911111</v>
      </c>
      <c r="H294">
        <f>[1]!XLSTAT_PDFFisher(G294,3,16)</f>
        <v>4.8772498272552263E-2</v>
      </c>
    </row>
    <row r="295" spans="1:8" x14ac:dyDescent="0.2">
      <c r="A295">
        <v>295</v>
      </c>
      <c r="B295">
        <f t="shared" si="12"/>
        <v>53</v>
      </c>
      <c r="C295">
        <f t="shared" si="13"/>
        <v>4.4462369239571817</v>
      </c>
      <c r="D295">
        <f>[1]!XLSTAT_PDFFisher(B295,3,16)</f>
        <v>2.1308640393349046E-9</v>
      </c>
      <c r="E295">
        <v>295</v>
      </c>
      <c r="G295">
        <f t="shared" si="14"/>
        <v>3.1180990568800908</v>
      </c>
      <c r="H295">
        <f>[1]!XLSTAT_PDFFisher(G295,3,16)</f>
        <v>4.8276330008815024E-2</v>
      </c>
    </row>
    <row r="296" spans="1:8" x14ac:dyDescent="0.2">
      <c r="A296">
        <v>296</v>
      </c>
      <c r="B296">
        <f t="shared" si="12"/>
        <v>4.4462369239571817</v>
      </c>
      <c r="C296">
        <f t="shared" si="13"/>
        <v>4.4462369239571817</v>
      </c>
      <c r="D296">
        <f>[1]!XLSTAT_PDFFisher(B296,3,16)</f>
        <v>1.4407406960116416E-2</v>
      </c>
      <c r="E296">
        <v>296</v>
      </c>
      <c r="G296">
        <f t="shared" si="14"/>
        <v>3.1287044958490706</v>
      </c>
      <c r="H296">
        <f>[1]!XLSTAT_PDFFisher(G296,3,16)</f>
        <v>4.7785647769369888E-2</v>
      </c>
    </row>
    <row r="297" spans="1:8" x14ac:dyDescent="0.2">
      <c r="A297">
        <v>297</v>
      </c>
      <c r="B297">
        <f t="shared" si="12"/>
        <v>4.454450294069451</v>
      </c>
      <c r="C297">
        <f t="shared" si="13"/>
        <v>4.454450294069451</v>
      </c>
      <c r="D297">
        <f>[1]!XLSTAT_PDFFisher(B297,3,16)</f>
        <v>1.4306156964924273E-2</v>
      </c>
      <c r="E297">
        <v>297</v>
      </c>
      <c r="G297">
        <f t="shared" si="14"/>
        <v>3.1393099348180504</v>
      </c>
      <c r="H297">
        <f>[1]!XLSTAT_PDFFisher(G297,3,16)</f>
        <v>4.7300386914628186E-2</v>
      </c>
    </row>
    <row r="298" spans="1:8" x14ac:dyDescent="0.2">
      <c r="A298">
        <v>298</v>
      </c>
      <c r="B298">
        <f t="shared" si="12"/>
        <v>53</v>
      </c>
      <c r="C298">
        <f t="shared" si="13"/>
        <v>4.454450294069451</v>
      </c>
      <c r="D298">
        <f>[1]!XLSTAT_PDFFisher(B298,3,16)</f>
        <v>2.1308640393349046E-9</v>
      </c>
      <c r="E298">
        <v>298</v>
      </c>
      <c r="G298">
        <f t="shared" si="14"/>
        <v>3.1499153737870302</v>
      </c>
      <c r="H298">
        <f>[1]!XLSTAT_PDFFisher(G298,3,16)</f>
        <v>4.6820483595807559E-2</v>
      </c>
    </row>
    <row r="299" spans="1:8" x14ac:dyDescent="0.2">
      <c r="A299">
        <v>299</v>
      </c>
      <c r="B299">
        <f t="shared" si="12"/>
        <v>53</v>
      </c>
      <c r="C299">
        <f t="shared" si="13"/>
        <v>4.4626636641817203</v>
      </c>
      <c r="D299">
        <f>[1]!XLSTAT_PDFFisher(B299,3,16)</f>
        <v>2.1308640393349046E-9</v>
      </c>
      <c r="E299">
        <v>299</v>
      </c>
      <c r="G299">
        <f t="shared" si="14"/>
        <v>3.1605208127560105</v>
      </c>
      <c r="H299">
        <f>[1]!XLSTAT_PDFFisher(G299,3,16)</f>
        <v>4.6345874745321869E-2</v>
      </c>
    </row>
    <row r="300" spans="1:8" x14ac:dyDescent="0.2">
      <c r="A300">
        <v>300</v>
      </c>
      <c r="B300">
        <f t="shared" si="12"/>
        <v>4.4626636641817203</v>
      </c>
      <c r="C300">
        <f t="shared" si="13"/>
        <v>4.4626636641817203</v>
      </c>
      <c r="D300">
        <f>[1]!XLSTAT_PDFFisher(B300,3,16)</f>
        <v>1.4205689399062488E-2</v>
      </c>
      <c r="E300">
        <v>300</v>
      </c>
      <c r="G300">
        <f t="shared" si="14"/>
        <v>3.1711262517249903</v>
      </c>
      <c r="H300">
        <f>[1]!XLSTAT_PDFFisher(G300,3,16)</f>
        <v>4.5876498067276249E-2</v>
      </c>
    </row>
    <row r="301" spans="1:8" x14ac:dyDescent="0.2">
      <c r="A301">
        <v>301</v>
      </c>
      <c r="B301">
        <f t="shared" si="12"/>
        <v>4.4708770342939896</v>
      </c>
      <c r="C301">
        <f t="shared" si="13"/>
        <v>4.4708770342939896</v>
      </c>
      <c r="D301">
        <f>[1]!XLSTAT_PDFFisher(B301,3,16)</f>
        <v>1.4105997698714691E-2</v>
      </c>
      <c r="E301">
        <v>301</v>
      </c>
      <c r="G301">
        <f t="shared" si="14"/>
        <v>3.1817316906939701</v>
      </c>
      <c r="H301">
        <f>[1]!XLSTAT_PDFFisher(G301,3,16)</f>
        <v>4.5412292028064981E-2</v>
      </c>
    </row>
    <row r="302" spans="1:8" x14ac:dyDescent="0.2">
      <c r="A302">
        <v>302</v>
      </c>
      <c r="B302">
        <f t="shared" si="12"/>
        <v>53</v>
      </c>
      <c r="C302">
        <f t="shared" si="13"/>
        <v>4.4708770342939896</v>
      </c>
      <c r="D302">
        <f>[1]!XLSTAT_PDFFisher(B302,3,16)</f>
        <v>2.1308640393349046E-9</v>
      </c>
      <c r="E302">
        <v>302</v>
      </c>
      <c r="G302">
        <f t="shared" si="14"/>
        <v>3.1923371296629499</v>
      </c>
      <c r="H302">
        <f>[1]!XLSTAT_PDFFisher(G302,3,16)</f>
        <v>4.4953195847072594E-2</v>
      </c>
    </row>
    <row r="303" spans="1:8" x14ac:dyDescent="0.2">
      <c r="A303">
        <v>303</v>
      </c>
      <c r="B303">
        <f t="shared" si="12"/>
        <v>53</v>
      </c>
      <c r="C303">
        <f t="shared" si="13"/>
        <v>4.4790904044062589</v>
      </c>
      <c r="D303">
        <f>[1]!XLSTAT_PDFFisher(B303,3,16)</f>
        <v>2.1308640393349046E-9</v>
      </c>
      <c r="E303">
        <v>303</v>
      </c>
      <c r="G303">
        <f t="shared" si="14"/>
        <v>3.2029425686319302</v>
      </c>
      <c r="H303">
        <f>[1]!XLSTAT_PDFFisher(G303,3,16)</f>
        <v>4.4499149487476831E-2</v>
      </c>
    </row>
    <row r="304" spans="1:8" x14ac:dyDescent="0.2">
      <c r="A304">
        <v>304</v>
      </c>
      <c r="B304">
        <f t="shared" si="12"/>
        <v>4.4790904044062589</v>
      </c>
      <c r="C304">
        <f t="shared" si="13"/>
        <v>4.4790904044062589</v>
      </c>
      <c r="D304">
        <f>[1]!XLSTAT_PDFFisher(B304,3,16)</f>
        <v>1.4007075359102559E-2</v>
      </c>
      <c r="E304">
        <v>304</v>
      </c>
      <c r="G304">
        <f t="shared" si="14"/>
        <v>3.21354800760091</v>
      </c>
      <c r="H304">
        <f>[1]!XLSTAT_PDFFisher(G304,3,16)</f>
        <v>4.405009364715385E-2</v>
      </c>
    </row>
    <row r="305" spans="1:8" x14ac:dyDescent="0.2">
      <c r="A305">
        <v>305</v>
      </c>
      <c r="B305">
        <f t="shared" si="12"/>
        <v>4.4873037745185282</v>
      </c>
      <c r="C305">
        <f t="shared" si="13"/>
        <v>4.4873037745185282</v>
      </c>
      <c r="D305">
        <f>[1]!XLSTAT_PDFFisher(B305,3,16)</f>
        <v>1.3908915933923609E-2</v>
      </c>
      <c r="E305">
        <v>305</v>
      </c>
      <c r="G305">
        <f t="shared" si="14"/>
        <v>3.2241534465698898</v>
      </c>
      <c r="H305">
        <f>[1]!XLSTAT_PDFFisher(G305,3,16)</f>
        <v>4.3605969749683483E-2</v>
      </c>
    </row>
    <row r="306" spans="1:8" x14ac:dyDescent="0.2">
      <c r="A306">
        <v>306</v>
      </c>
      <c r="B306">
        <f t="shared" si="12"/>
        <v>53</v>
      </c>
      <c r="C306">
        <f t="shared" si="13"/>
        <v>4.4873037745185282</v>
      </c>
      <c r="D306">
        <f>[1]!XLSTAT_PDFFisher(B306,3,16)</f>
        <v>2.1308640393349046E-9</v>
      </c>
      <c r="E306">
        <v>306</v>
      </c>
      <c r="G306">
        <f t="shared" si="14"/>
        <v>3.2347588855388696</v>
      </c>
      <c r="H306">
        <f>[1]!XLSTAT_PDFFisher(G306,3,16)</f>
        <v>4.3166719935456635E-2</v>
      </c>
    </row>
    <row r="307" spans="1:8" x14ac:dyDescent="0.2">
      <c r="A307">
        <v>307</v>
      </c>
      <c r="B307">
        <f t="shared" si="12"/>
        <v>53</v>
      </c>
      <c r="C307">
        <f t="shared" si="13"/>
        <v>4.4955171446307984</v>
      </c>
      <c r="D307">
        <f>[1]!XLSTAT_PDFFisher(B307,3,16)</f>
        <v>2.1308640393349046E-9</v>
      </c>
      <c r="E307">
        <v>307</v>
      </c>
      <c r="G307">
        <f t="shared" si="14"/>
        <v>3.2453643245078494</v>
      </c>
      <c r="H307">
        <f>[1]!XLSTAT_PDFFisher(G307,3,16)</f>
        <v>4.2732287052879785E-2</v>
      </c>
    </row>
    <row r="308" spans="1:8" x14ac:dyDescent="0.2">
      <c r="A308">
        <v>308</v>
      </c>
      <c r="B308">
        <f t="shared" si="12"/>
        <v>4.4955171446307984</v>
      </c>
      <c r="C308">
        <f t="shared" si="13"/>
        <v>4.4955171446307984</v>
      </c>
      <c r="D308">
        <f>[1]!XLSTAT_PDFFisher(B308,3,16)</f>
        <v>1.3811513034795494E-2</v>
      </c>
      <c r="E308">
        <v>308</v>
      </c>
      <c r="G308">
        <f t="shared" si="14"/>
        <v>3.2559697634768296</v>
      </c>
      <c r="H308">
        <f>[1]!XLSTAT_PDFFisher(G308,3,16)</f>
        <v>4.2302614649680381E-2</v>
      </c>
    </row>
    <row r="309" spans="1:8" x14ac:dyDescent="0.2">
      <c r="A309">
        <v>309</v>
      </c>
      <c r="B309">
        <f t="shared" si="12"/>
        <v>4.5037305147430677</v>
      </c>
      <c r="C309">
        <f t="shared" si="13"/>
        <v>4.5037305147430677</v>
      </c>
      <c r="D309">
        <f>[1]!XLSTAT_PDFFisher(B309,3,16)</f>
        <v>1.3714860330704844E-2</v>
      </c>
      <c r="E309">
        <v>309</v>
      </c>
      <c r="G309">
        <f t="shared" si="14"/>
        <v>3.2665752024458095</v>
      </c>
      <c r="H309">
        <f>[1]!XLSTAT_PDFFisher(G309,3,16)</f>
        <v>4.1877646964310171E-2</v>
      </c>
    </row>
    <row r="310" spans="1:8" x14ac:dyDescent="0.2">
      <c r="A310">
        <v>310</v>
      </c>
      <c r="B310">
        <f t="shared" si="12"/>
        <v>53</v>
      </c>
      <c r="C310">
        <f t="shared" si="13"/>
        <v>4.5037305147430677</v>
      </c>
      <c r="D310">
        <f>[1]!XLSTAT_PDFFisher(B310,3,16)</f>
        <v>2.1308640393349046E-9</v>
      </c>
      <c r="E310">
        <v>310</v>
      </c>
      <c r="G310">
        <f t="shared" si="14"/>
        <v>3.2771806414147893</v>
      </c>
      <c r="H310">
        <f>[1]!XLSTAT_PDFFisher(G310,3,16)</f>
        <v>4.1457328917445517E-2</v>
      </c>
    </row>
    <row r="311" spans="1:8" x14ac:dyDescent="0.2">
      <c r="A311">
        <v>311</v>
      </c>
      <c r="B311">
        <f t="shared" si="12"/>
        <v>53</v>
      </c>
      <c r="C311">
        <f t="shared" si="13"/>
        <v>4.511943884855337</v>
      </c>
      <c r="D311">
        <f>[1]!XLSTAT_PDFFisher(B311,3,16)</f>
        <v>2.1308640393349046E-9</v>
      </c>
      <c r="E311">
        <v>311</v>
      </c>
      <c r="G311">
        <f t="shared" si="14"/>
        <v>3.2877860803837691</v>
      </c>
      <c r="H311">
        <f>[1]!XLSTAT_PDFFisher(G311,3,16)</f>
        <v>4.1041606103584913E-2</v>
      </c>
    </row>
    <row r="312" spans="1:8" x14ac:dyDescent="0.2">
      <c r="A312">
        <v>312</v>
      </c>
      <c r="B312">
        <f t="shared" si="12"/>
        <v>4.511943884855337</v>
      </c>
      <c r="C312">
        <f t="shared" si="13"/>
        <v>4.511943884855337</v>
      </c>
      <c r="D312">
        <f>[1]!XLSTAT_PDFFisher(B312,3,16)</f>
        <v>1.361895154746234E-2</v>
      </c>
      <c r="E312">
        <v>312</v>
      </c>
      <c r="G312">
        <f t="shared" si="14"/>
        <v>3.2983915193527489</v>
      </c>
      <c r="H312">
        <f>[1]!XLSTAT_PDFFisher(G312,3,16)</f>
        <v>4.063042478274239E-2</v>
      </c>
    </row>
    <row r="313" spans="1:8" x14ac:dyDescent="0.2">
      <c r="A313">
        <v>313</v>
      </c>
      <c r="B313">
        <f t="shared" si="12"/>
        <v>4.5201572549676063</v>
      </c>
      <c r="C313">
        <f t="shared" si="13"/>
        <v>4.5201572549676063</v>
      </c>
      <c r="D313">
        <f>[1]!XLSTAT_PDFFisher(B313,3,16)</f>
        <v>1.3523780467162743E-2</v>
      </c>
      <c r="E313">
        <v>313</v>
      </c>
      <c r="G313">
        <f t="shared" si="14"/>
        <v>3.3089969583217291</v>
      </c>
      <c r="H313">
        <f>[1]!XLSTAT_PDFFisher(G313,3,16)</f>
        <v>4.0223731872236795E-2</v>
      </c>
    </row>
    <row r="314" spans="1:8" x14ac:dyDescent="0.2">
      <c r="A314">
        <v>314</v>
      </c>
      <c r="B314">
        <f t="shared" si="12"/>
        <v>53</v>
      </c>
      <c r="C314">
        <f t="shared" si="13"/>
        <v>4.5201572549676063</v>
      </c>
      <c r="D314">
        <f>[1]!XLSTAT_PDFFisher(B314,3,16)</f>
        <v>2.1308640393349046E-9</v>
      </c>
      <c r="E314">
        <v>314</v>
      </c>
      <c r="G314">
        <f t="shared" si="14"/>
        <v>3.3196023972907089</v>
      </c>
      <c r="H314">
        <f>[1]!XLSTAT_PDFFisher(G314,3,16)</f>
        <v>3.9821474938574575E-2</v>
      </c>
    </row>
    <row r="315" spans="1:8" x14ac:dyDescent="0.2">
      <c r="A315">
        <v>315</v>
      </c>
      <c r="B315">
        <f t="shared" si="12"/>
        <v>53</v>
      </c>
      <c r="C315">
        <f t="shared" si="13"/>
        <v>4.5283706250798756</v>
      </c>
      <c r="D315">
        <f>[1]!XLSTAT_PDFFisher(B315,3,16)</f>
        <v>2.1308640393349046E-9</v>
      </c>
      <c r="E315">
        <v>315</v>
      </c>
      <c r="G315">
        <f t="shared" si="14"/>
        <v>3.3302078362596887</v>
      </c>
      <c r="H315">
        <f>[1]!XLSTAT_PDFFisher(G315,3,16)</f>
        <v>3.9423602189427934E-2</v>
      </c>
    </row>
    <row r="316" spans="1:8" x14ac:dyDescent="0.2">
      <c r="A316">
        <v>316</v>
      </c>
      <c r="B316">
        <f t="shared" si="12"/>
        <v>4.5283706250798756</v>
      </c>
      <c r="C316">
        <f t="shared" si="13"/>
        <v>4.5283706250798756</v>
      </c>
      <c r="D316">
        <f>[1]!XLSTAT_PDFFisher(B316,3,16)</f>
        <v>1.342934092765043E-2</v>
      </c>
      <c r="E316">
        <v>316</v>
      </c>
      <c r="G316">
        <f t="shared" si="14"/>
        <v>3.3408132752286686</v>
      </c>
      <c r="H316">
        <f>[1]!XLSTAT_PDFFisher(G316,3,16)</f>
        <v>3.9030062465704445E-2</v>
      </c>
    </row>
    <row r="317" spans="1:8" x14ac:dyDescent="0.2">
      <c r="A317">
        <v>317</v>
      </c>
      <c r="B317">
        <f t="shared" si="12"/>
        <v>4.5365839951921449</v>
      </c>
      <c r="C317">
        <f t="shared" si="13"/>
        <v>4.5365839951921449</v>
      </c>
      <c r="D317">
        <f>[1]!XLSTAT_PDFFisher(B317,3,16)</f>
        <v>1.3335626821990089E-2</v>
      </c>
      <c r="E317">
        <v>317</v>
      </c>
      <c r="G317">
        <f t="shared" si="14"/>
        <v>3.3514187141976484</v>
      </c>
      <c r="H317">
        <f>[1]!XLSTAT_PDFFisher(G317,3,16)</f>
        <v>3.8640805233709621E-2</v>
      </c>
    </row>
    <row r="318" spans="1:8" x14ac:dyDescent="0.2">
      <c r="A318">
        <v>318</v>
      </c>
      <c r="B318">
        <f t="shared" si="12"/>
        <v>53</v>
      </c>
      <c r="C318">
        <f t="shared" si="13"/>
        <v>4.5365839951921449</v>
      </c>
      <c r="D318">
        <f>[1]!XLSTAT_PDFFisher(B318,3,16)</f>
        <v>2.1308640393349046E-9</v>
      </c>
      <c r="E318">
        <v>318</v>
      </c>
      <c r="G318">
        <f t="shared" si="14"/>
        <v>3.3620241531666286</v>
      </c>
      <c r="H318">
        <f>[1]!XLSTAT_PDFFisher(G318,3,16)</f>
        <v>3.8255780577401623E-2</v>
      </c>
    </row>
    <row r="319" spans="1:8" x14ac:dyDescent="0.2">
      <c r="A319">
        <v>319</v>
      </c>
      <c r="B319">
        <f t="shared" si="12"/>
        <v>53</v>
      </c>
      <c r="C319">
        <f t="shared" si="13"/>
        <v>4.5447973653044151</v>
      </c>
      <c r="D319">
        <f>[1]!XLSTAT_PDFFisher(B319,3,16)</f>
        <v>2.1308640393349046E-9</v>
      </c>
      <c r="E319">
        <v>319</v>
      </c>
      <c r="G319">
        <f t="shared" si="14"/>
        <v>3.3726295921356084</v>
      </c>
      <c r="H319">
        <f>[1]!XLSTAT_PDFFisher(G319,3,16)</f>
        <v>3.7874939190735299E-2</v>
      </c>
    </row>
    <row r="320" spans="1:8" x14ac:dyDescent="0.2">
      <c r="A320">
        <v>320</v>
      </c>
      <c r="B320">
        <f t="shared" si="12"/>
        <v>4.5447973653044151</v>
      </c>
      <c r="C320">
        <f t="shared" si="13"/>
        <v>4.5447973653044151</v>
      </c>
      <c r="D320">
        <f>[1]!XLSTAT_PDFFisher(B320,3,16)</f>
        <v>1.3242632097942957E-2</v>
      </c>
      <c r="E320">
        <v>320</v>
      </c>
      <c r="G320">
        <f t="shared" si="14"/>
        <v>3.3832350311045882</v>
      </c>
      <c r="H320">
        <f>[1]!XLSTAT_PDFFisher(G320,3,16)</f>
        <v>3.7498232370097383E-2</v>
      </c>
    </row>
    <row r="321" spans="1:8" x14ac:dyDescent="0.2">
      <c r="A321">
        <v>321</v>
      </c>
      <c r="B321">
        <f t="shared" ref="B321:B384" si="15">IF(-1^(INT(A321/2)+2)&gt;0,3.23887151745358+2*INT(A321/2-1/2)*0.0041066850561347,53)</f>
        <v>4.5530107354166844</v>
      </c>
      <c r="C321">
        <f t="shared" ref="C321:C384" si="16">3.23887151745358+2*INT(A321/2-1/2)*0.0041066850561347</f>
        <v>4.5530107354166844</v>
      </c>
      <c r="D321">
        <f>[1]!XLSTAT_PDFFisher(B321,3,16)</f>
        <v>1.3150350757447721E-2</v>
      </c>
      <c r="E321">
        <v>321</v>
      </c>
      <c r="G321">
        <f t="shared" ref="G321:G384" si="17">0.0001+(E321-1)*0.0106054389689799</f>
        <v>3.393840470073568</v>
      </c>
      <c r="H321">
        <f>[1]!XLSTAT_PDFFisher(G321,3,16)</f>
        <v>3.71256120068299E-2</v>
      </c>
    </row>
    <row r="322" spans="1:8" x14ac:dyDescent="0.2">
      <c r="A322">
        <v>322</v>
      </c>
      <c r="B322">
        <f t="shared" si="15"/>
        <v>53</v>
      </c>
      <c r="C322">
        <f t="shared" si="16"/>
        <v>4.5530107354166844</v>
      </c>
      <c r="D322">
        <f>[1]!XLSTAT_PDFFisher(B322,3,16)</f>
        <v>2.1308640393349046E-9</v>
      </c>
      <c r="E322">
        <v>322</v>
      </c>
      <c r="G322">
        <f t="shared" si="17"/>
        <v>3.4044459090425478</v>
      </c>
      <c r="H322">
        <f>[1]!XLSTAT_PDFFisher(G322,3,16)</f>
        <v>3.675703057984224E-2</v>
      </c>
    </row>
    <row r="323" spans="1:8" x14ac:dyDescent="0.2">
      <c r="A323">
        <v>323</v>
      </c>
      <c r="B323">
        <f t="shared" si="15"/>
        <v>53</v>
      </c>
      <c r="C323">
        <f t="shared" si="16"/>
        <v>4.5612241055289537</v>
      </c>
      <c r="D323">
        <f>[1]!XLSTAT_PDFFisher(B323,3,16)</f>
        <v>2.1308640393349046E-9</v>
      </c>
      <c r="E323">
        <v>323</v>
      </c>
      <c r="G323">
        <f t="shared" si="17"/>
        <v>3.4150513480115281</v>
      </c>
      <c r="H323">
        <f>[1]!XLSTAT_PDFFisher(G323,3,16)</f>
        <v>3.6392441148311076E-2</v>
      </c>
    </row>
    <row r="324" spans="1:8" x14ac:dyDescent="0.2">
      <c r="A324">
        <v>324</v>
      </c>
      <c r="B324">
        <f t="shared" si="15"/>
        <v>4.5612241055289537</v>
      </c>
      <c r="C324">
        <f t="shared" si="16"/>
        <v>4.5612241055289537</v>
      </c>
      <c r="D324">
        <f>[1]!XLSTAT_PDFFisher(B324,3,16)</f>
        <v>1.3058776856107132E-2</v>
      </c>
      <c r="E324">
        <v>324</v>
      </c>
      <c r="G324">
        <f t="shared" si="17"/>
        <v>3.4256567869805079</v>
      </c>
      <c r="H324">
        <f>[1]!XLSTAT_PDFFisher(G324,3,16)</f>
        <v>3.6031797344466342E-2</v>
      </c>
    </row>
    <row r="325" spans="1:8" x14ac:dyDescent="0.2">
      <c r="A325">
        <v>325</v>
      </c>
      <c r="B325">
        <f t="shared" si="15"/>
        <v>4.569437475641223</v>
      </c>
      <c r="C325">
        <f t="shared" si="16"/>
        <v>4.569437475641223</v>
      </c>
      <c r="D325">
        <f>[1]!XLSTAT_PDFFisher(B325,3,16)</f>
        <v>1.2967904502679121E-2</v>
      </c>
      <c r="E325">
        <v>325</v>
      </c>
      <c r="G325">
        <f t="shared" si="17"/>
        <v>3.4362622259494877</v>
      </c>
      <c r="H325">
        <f>[1]!XLSTAT_PDFFisher(G325,3,16)</f>
        <v>3.5675053366463171E-2</v>
      </c>
    </row>
    <row r="326" spans="1:8" x14ac:dyDescent="0.2">
      <c r="A326">
        <v>326</v>
      </c>
      <c r="B326">
        <f t="shared" si="15"/>
        <v>53</v>
      </c>
      <c r="C326">
        <f t="shared" si="16"/>
        <v>4.569437475641223</v>
      </c>
      <c r="D326">
        <f>[1]!XLSTAT_PDFFisher(B326,3,16)</f>
        <v>2.1308640393349046E-9</v>
      </c>
      <c r="E326">
        <v>326</v>
      </c>
      <c r="G326">
        <f t="shared" si="17"/>
        <v>3.4468676649184675</v>
      </c>
      <c r="H326">
        <f>[1]!XLSTAT_PDFFisher(G326,3,16)</f>
        <v>3.5322163971339443E-2</v>
      </c>
    </row>
    <row r="327" spans="1:8" x14ac:dyDescent="0.2">
      <c r="A327">
        <v>327</v>
      </c>
      <c r="B327">
        <f t="shared" si="15"/>
        <v>53</v>
      </c>
      <c r="C327">
        <f t="shared" si="16"/>
        <v>4.5776508457534923</v>
      </c>
      <c r="D327">
        <f>[1]!XLSTAT_PDFFisher(B327,3,16)</f>
        <v>2.1308640393349046E-9</v>
      </c>
      <c r="E327">
        <v>327</v>
      </c>
      <c r="G327">
        <f t="shared" si="17"/>
        <v>3.4574731038874473</v>
      </c>
      <c r="H327">
        <f>[1]!XLSTAT_PDFFisher(G327,3,16)</f>
        <v>3.4973084468057185E-2</v>
      </c>
    </row>
    <row r="328" spans="1:8" x14ac:dyDescent="0.2">
      <c r="A328">
        <v>328</v>
      </c>
      <c r="B328">
        <f t="shared" si="15"/>
        <v>4.5776508457534923</v>
      </c>
      <c r="C328">
        <f t="shared" si="16"/>
        <v>4.5776508457534923</v>
      </c>
      <c r="D328">
        <f>[1]!XLSTAT_PDFFisher(B328,3,16)</f>
        <v>1.2877727858573556E-2</v>
      </c>
      <c r="E328">
        <v>328</v>
      </c>
      <c r="G328">
        <f t="shared" si="17"/>
        <v>3.4680785428564276</v>
      </c>
      <c r="H328">
        <f>[1]!XLSTAT_PDFFisher(G328,3,16)</f>
        <v>3.4627770710627455E-2</v>
      </c>
    </row>
    <row r="329" spans="1:8" x14ac:dyDescent="0.2">
      <c r="A329">
        <v>329</v>
      </c>
      <c r="B329">
        <f t="shared" si="15"/>
        <v>4.5858642158657617</v>
      </c>
      <c r="C329">
        <f t="shared" si="16"/>
        <v>4.5858642158657617</v>
      </c>
      <c r="D329">
        <f>[1]!XLSTAT_PDFFisher(B329,3,16)</f>
        <v>1.278824113735331E-2</v>
      </c>
      <c r="E329">
        <v>329</v>
      </c>
      <c r="G329">
        <f t="shared" si="17"/>
        <v>3.4786839818254074</v>
      </c>
      <c r="H329">
        <f>[1]!XLSTAT_PDFFisher(G329,3,16)</f>
        <v>3.4286179091317676E-2</v>
      </c>
    </row>
    <row r="330" spans="1:8" x14ac:dyDescent="0.2">
      <c r="A330">
        <v>330</v>
      </c>
      <c r="B330">
        <f t="shared" si="15"/>
        <v>53</v>
      </c>
      <c r="C330">
        <f t="shared" si="16"/>
        <v>4.5858642158657617</v>
      </c>
      <c r="D330">
        <f>[1]!XLSTAT_PDFFisher(B330,3,16)</f>
        <v>2.1308640393349046E-9</v>
      </c>
      <c r="E330">
        <v>330</v>
      </c>
      <c r="G330">
        <f t="shared" si="17"/>
        <v>3.4892894207943872</v>
      </c>
      <c r="H330">
        <f>[1]!XLSTAT_PDFFisher(G330,3,16)</f>
        <v>3.3948266533941264E-2</v>
      </c>
    </row>
    <row r="331" spans="1:8" x14ac:dyDescent="0.2">
      <c r="A331">
        <v>331</v>
      </c>
      <c r="B331">
        <f t="shared" si="15"/>
        <v>53</v>
      </c>
      <c r="C331">
        <f t="shared" si="16"/>
        <v>4.594077585978031</v>
      </c>
      <c r="D331">
        <f>[1]!XLSTAT_PDFFisher(B331,3,16)</f>
        <v>2.1308640393349046E-9</v>
      </c>
      <c r="E331">
        <v>331</v>
      </c>
      <c r="G331">
        <f t="shared" si="17"/>
        <v>3.499894859763367</v>
      </c>
      <c r="H331">
        <f>[1]!XLSTAT_PDFFisher(G331,3,16)</f>
        <v>3.3613990487227914E-2</v>
      </c>
    </row>
    <row r="332" spans="1:8" x14ac:dyDescent="0.2">
      <c r="A332">
        <v>332</v>
      </c>
      <c r="B332">
        <f t="shared" si="15"/>
        <v>4.594077585978031</v>
      </c>
      <c r="C332">
        <f t="shared" si="16"/>
        <v>4.594077585978031</v>
      </c>
      <c r="D332">
        <f>[1]!XLSTAT_PDFFisher(B332,3,16)</f>
        <v>1.2699438604240915E-2</v>
      </c>
      <c r="E332">
        <v>332</v>
      </c>
      <c r="G332">
        <f t="shared" si="17"/>
        <v>3.5105002987323473</v>
      </c>
      <c r="H332">
        <f>[1]!XLSTAT_PDFFisher(G332,3,16)</f>
        <v>3.3283308918273996E-2</v>
      </c>
    </row>
    <row r="333" spans="1:8" x14ac:dyDescent="0.2">
      <c r="A333">
        <v>333</v>
      </c>
      <c r="B333">
        <f t="shared" si="15"/>
        <v>4.6022909560903003</v>
      </c>
      <c r="C333">
        <f t="shared" si="16"/>
        <v>4.6022909560903003</v>
      </c>
      <c r="D333">
        <f>[1]!XLSTAT_PDFFisher(B333,3,16)</f>
        <v>1.2611314575629657E-2</v>
      </c>
      <c r="E333">
        <v>333</v>
      </c>
      <c r="G333">
        <f t="shared" si="17"/>
        <v>3.5211057377013271</v>
      </c>
      <c r="H333">
        <f>[1]!XLSTAT_PDFFisher(G333,3,16)</f>
        <v>3.2956180306073071E-2</v>
      </c>
    </row>
    <row r="334" spans="1:8" x14ac:dyDescent="0.2">
      <c r="A334">
        <v>334</v>
      </c>
      <c r="B334">
        <f t="shared" si="15"/>
        <v>53</v>
      </c>
      <c r="C334">
        <f t="shared" si="16"/>
        <v>4.6022909560903003</v>
      </c>
      <c r="D334">
        <f>[1]!XLSTAT_PDFFisher(B334,3,16)</f>
        <v>2.1308640393349046E-9</v>
      </c>
      <c r="E334">
        <v>334</v>
      </c>
      <c r="G334">
        <f t="shared" si="17"/>
        <v>3.5317111766703069</v>
      </c>
      <c r="H334">
        <f>[1]!XLSTAT_PDFFisher(G334,3,16)</f>
        <v>3.26325636351237E-2</v>
      </c>
    </row>
    <row r="335" spans="1:8" x14ac:dyDescent="0.2">
      <c r="A335">
        <v>335</v>
      </c>
      <c r="B335">
        <f t="shared" si="15"/>
        <v>53</v>
      </c>
      <c r="C335">
        <f t="shared" si="16"/>
        <v>4.6105043262025696</v>
      </c>
      <c r="D335">
        <f>[1]!XLSTAT_PDFFisher(B335,3,16)</f>
        <v>2.1308640393349046E-9</v>
      </c>
      <c r="E335">
        <v>335</v>
      </c>
      <c r="G335">
        <f t="shared" si="17"/>
        <v>3.5423166156392867</v>
      </c>
      <c r="H335">
        <f>[1]!XLSTAT_PDFFisher(G335,3,16)</f>
        <v>3.2312418389116436E-2</v>
      </c>
    </row>
    <row r="336" spans="1:8" x14ac:dyDescent="0.2">
      <c r="A336">
        <v>336</v>
      </c>
      <c r="B336">
        <f t="shared" si="15"/>
        <v>4.6105043262025696</v>
      </c>
      <c r="C336">
        <f t="shared" si="16"/>
        <v>4.6105043262025696</v>
      </c>
      <c r="D336">
        <f>[1]!XLSTAT_PDFFisher(B336,3,16)</f>
        <v>1.2523863418599308E-2</v>
      </c>
      <c r="E336">
        <v>336</v>
      </c>
      <c r="G336">
        <f t="shared" si="17"/>
        <v>3.5529220546082665</v>
      </c>
      <c r="H336">
        <f>[1]!XLSTAT_PDFFisher(G336,3,16)</f>
        <v>3.1995704544696711E-2</v>
      </c>
    </row>
    <row r="337" spans="1:8" x14ac:dyDescent="0.2">
      <c r="A337">
        <v>337</v>
      </c>
      <c r="B337">
        <f t="shared" si="15"/>
        <v>4.6187176963148389</v>
      </c>
      <c r="C337">
        <f t="shared" si="16"/>
        <v>4.6187176963148389</v>
      </c>
      <c r="D337">
        <f>[1]!XLSTAT_PDFFisher(B337,3,16)</f>
        <v>1.243707955043752E-2</v>
      </c>
      <c r="E337">
        <v>337</v>
      </c>
      <c r="G337">
        <f t="shared" si="17"/>
        <v>3.5635274935772467</v>
      </c>
      <c r="H337">
        <f>[1]!XLSTAT_PDFFisher(G337,3,16)</f>
        <v>3.1682382565304416E-2</v>
      </c>
    </row>
    <row r="338" spans="1:8" x14ac:dyDescent="0.2">
      <c r="A338">
        <v>338</v>
      </c>
      <c r="B338">
        <f t="shared" si="15"/>
        <v>53</v>
      </c>
      <c r="C338">
        <f t="shared" si="16"/>
        <v>4.6187176963148389</v>
      </c>
      <c r="D338">
        <f>[1]!XLSTAT_PDFFisher(B338,3,16)</f>
        <v>2.1308640393349046E-9</v>
      </c>
      <c r="E338">
        <v>338</v>
      </c>
      <c r="G338">
        <f t="shared" si="17"/>
        <v>3.5741329325462265</v>
      </c>
      <c r="H338">
        <f>[1]!XLSTAT_PDFFisher(G338,3,16)</f>
        <v>3.1372413395088984E-2</v>
      </c>
    </row>
    <row r="339" spans="1:8" x14ac:dyDescent="0.2">
      <c r="A339">
        <v>339</v>
      </c>
      <c r="B339">
        <f t="shared" si="15"/>
        <v>53</v>
      </c>
      <c r="C339">
        <f t="shared" si="16"/>
        <v>4.6269310664271082</v>
      </c>
      <c r="D339">
        <f>[1]!XLSTAT_PDFFisher(B339,3,16)</f>
        <v>2.1308640393349046E-9</v>
      </c>
      <c r="E339">
        <v>339</v>
      </c>
      <c r="G339">
        <f t="shared" si="17"/>
        <v>3.5847383715152064</v>
      </c>
      <c r="H339">
        <f>[1]!XLSTAT_PDFFisher(G339,3,16)</f>
        <v>3.1065758452898436E-2</v>
      </c>
    </row>
    <row r="340" spans="1:8" x14ac:dyDescent="0.2">
      <c r="A340">
        <v>340</v>
      </c>
      <c r="B340">
        <f t="shared" si="15"/>
        <v>4.6269310664271082</v>
      </c>
      <c r="C340">
        <f t="shared" si="16"/>
        <v>4.6269310664271082</v>
      </c>
      <c r="D340">
        <f>[1]!XLSTAT_PDFFisher(B340,3,16)</f>
        <v>1.2350957438164898E-2</v>
      </c>
      <c r="E340">
        <v>340</v>
      </c>
      <c r="G340">
        <f t="shared" si="17"/>
        <v>3.5953438104841862</v>
      </c>
      <c r="H340">
        <f>[1]!XLSTAT_PDFFisher(G340,3,16)</f>
        <v>3.0762379626343084E-2</v>
      </c>
    </row>
    <row r="341" spans="1:8" x14ac:dyDescent="0.2">
      <c r="A341">
        <v>341</v>
      </c>
      <c r="B341">
        <f t="shared" si="15"/>
        <v>4.6351444365393775</v>
      </c>
      <c r="C341">
        <f t="shared" si="16"/>
        <v>4.6351444365393775</v>
      </c>
      <c r="D341">
        <f>[1]!XLSTAT_PDFFisher(B341,3,16)</f>
        <v>1.2265491598065437E-2</v>
      </c>
      <c r="E341">
        <v>341</v>
      </c>
      <c r="G341">
        <f t="shared" si="17"/>
        <v>3.605949249453166</v>
      </c>
      <c r="H341">
        <f>[1]!XLSTAT_PDFFisher(G341,3,16)</f>
        <v>3.0462239265931137E-2</v>
      </c>
    </row>
    <row r="342" spans="1:8" x14ac:dyDescent="0.2">
      <c r="A342">
        <v>342</v>
      </c>
      <c r="B342">
        <f t="shared" si="15"/>
        <v>53</v>
      </c>
      <c r="C342">
        <f t="shared" si="16"/>
        <v>4.6351444365393775</v>
      </c>
      <c r="D342">
        <f>[1]!XLSTAT_PDFFisher(B342,3,16)</f>
        <v>2.1308640393349046E-9</v>
      </c>
      <c r="E342">
        <v>342</v>
      </c>
      <c r="G342">
        <f t="shared" si="17"/>
        <v>3.6165546884221462</v>
      </c>
      <c r="H342">
        <f>[1]!XLSTAT_PDFFisher(G342,3,16)</f>
        <v>3.0165300179277633E-2</v>
      </c>
    </row>
    <row r="343" spans="1:8" x14ac:dyDescent="0.2">
      <c r="A343">
        <v>343</v>
      </c>
      <c r="B343">
        <f t="shared" si="15"/>
        <v>53</v>
      </c>
      <c r="C343">
        <f t="shared" si="16"/>
        <v>4.6433578066516477</v>
      </c>
      <c r="D343">
        <f>[1]!XLSTAT_PDFFisher(B343,3,16)</f>
        <v>2.1308640393349046E-9</v>
      </c>
      <c r="E343">
        <v>343</v>
      </c>
      <c r="G343">
        <f t="shared" si="17"/>
        <v>3.627160127391126</v>
      </c>
      <c r="H343">
        <f>[1]!XLSTAT_PDFFisher(G343,3,16)</f>
        <v>2.9871525625384192E-2</v>
      </c>
    </row>
    <row r="344" spans="1:8" x14ac:dyDescent="0.2">
      <c r="A344">
        <v>344</v>
      </c>
      <c r="B344">
        <f t="shared" si="15"/>
        <v>4.6433578066516477</v>
      </c>
      <c r="C344">
        <f t="shared" si="16"/>
        <v>4.6433578066516477</v>
      </c>
      <c r="D344">
        <f>[1]!XLSTAT_PDFFisher(B344,3,16)</f>
        <v>1.2180676595221349E-2</v>
      </c>
      <c r="E344">
        <v>344</v>
      </c>
      <c r="G344">
        <f t="shared" si="17"/>
        <v>3.6377655663601058</v>
      </c>
      <c r="H344">
        <f>[1]!XLSTAT_PDFFisher(G344,3,16)</f>
        <v>2.9580879308989467E-2</v>
      </c>
    </row>
    <row r="345" spans="1:8" x14ac:dyDescent="0.2">
      <c r="A345">
        <v>345</v>
      </c>
      <c r="B345">
        <f t="shared" si="15"/>
        <v>4.651571176763917</v>
      </c>
      <c r="C345">
        <f t="shared" si="16"/>
        <v>4.651571176763917</v>
      </c>
      <c r="D345">
        <f>[1]!XLSTAT_PDFFisher(B345,3,16)</f>
        <v>1.2096507043052505E-2</v>
      </c>
      <c r="E345">
        <v>345</v>
      </c>
      <c r="G345">
        <f t="shared" si="17"/>
        <v>3.6483710053290856</v>
      </c>
      <c r="H345">
        <f>[1]!XLSTAT_PDFFisher(G345,3,16)</f>
        <v>2.9293325374989309E-2</v>
      </c>
    </row>
    <row r="346" spans="1:8" x14ac:dyDescent="0.2">
      <c r="A346">
        <v>346</v>
      </c>
      <c r="B346">
        <f t="shared" si="15"/>
        <v>53</v>
      </c>
      <c r="C346">
        <f t="shared" si="16"/>
        <v>4.651571176763917</v>
      </c>
      <c r="D346">
        <f>[1]!XLSTAT_PDFFisher(B346,3,16)</f>
        <v>2.1308640393349046E-9</v>
      </c>
      <c r="E346">
        <v>346</v>
      </c>
      <c r="G346">
        <f t="shared" si="17"/>
        <v>3.6589764442980655</v>
      </c>
      <c r="H346">
        <f>[1]!XLSTAT_PDFFisher(G346,3,16)</f>
        <v>2.9008828402926894E-2</v>
      </c>
    </row>
    <row r="347" spans="1:8" x14ac:dyDescent="0.2">
      <c r="A347">
        <v>347</v>
      </c>
      <c r="B347">
        <f t="shared" si="15"/>
        <v>53</v>
      </c>
      <c r="C347">
        <f t="shared" si="16"/>
        <v>4.6597845468761863</v>
      </c>
      <c r="D347">
        <f>[1]!XLSTAT_PDFFisher(B347,3,16)</f>
        <v>2.1308640393349046E-9</v>
      </c>
      <c r="E347">
        <v>347</v>
      </c>
      <c r="G347">
        <f t="shared" si="17"/>
        <v>3.6695818832670457</v>
      </c>
      <c r="H347">
        <f>[1]!XLSTAT_PDFFisher(G347,3,16)</f>
        <v>2.8727353401549686E-2</v>
      </c>
    </row>
    <row r="348" spans="1:8" x14ac:dyDescent="0.2">
      <c r="A348">
        <v>348</v>
      </c>
      <c r="B348">
        <f t="shared" si="15"/>
        <v>4.6597845468761863</v>
      </c>
      <c r="C348">
        <f t="shared" si="16"/>
        <v>4.6597845468761863</v>
      </c>
      <c r="D348">
        <f>[1]!XLSTAT_PDFFisher(B348,3,16)</f>
        <v>1.2012977602860374E-2</v>
      </c>
      <c r="E348">
        <v>348</v>
      </c>
      <c r="G348">
        <f t="shared" si="17"/>
        <v>3.6801873222360255</v>
      </c>
      <c r="H348">
        <f>[1]!XLSTAT_PDFFisher(G348,3,16)</f>
        <v>2.8448865803435874E-2</v>
      </c>
    </row>
    <row r="349" spans="1:8" x14ac:dyDescent="0.2">
      <c r="A349">
        <v>349</v>
      </c>
      <c r="B349">
        <f t="shared" si="15"/>
        <v>4.6679979169884556</v>
      </c>
      <c r="C349">
        <f t="shared" si="16"/>
        <v>4.6679979169884556</v>
      </c>
      <c r="D349">
        <f>[1]!XLSTAT_PDFFisher(B349,3,16)</f>
        <v>1.1930082983376594E-2</v>
      </c>
      <c r="E349">
        <v>349</v>
      </c>
      <c r="G349">
        <f t="shared" si="17"/>
        <v>3.6907927612050053</v>
      </c>
      <c r="H349">
        <f>[1]!XLSTAT_PDFFisher(G349,3,16)</f>
        <v>2.8173331459685595E-2</v>
      </c>
    </row>
    <row r="350" spans="1:8" x14ac:dyDescent="0.2">
      <c r="A350">
        <v>350</v>
      </c>
      <c r="B350">
        <f t="shared" si="15"/>
        <v>53</v>
      </c>
      <c r="C350">
        <f t="shared" si="16"/>
        <v>4.6679979169884556</v>
      </c>
      <c r="D350">
        <f>[1]!XLSTAT_PDFFisher(B350,3,16)</f>
        <v>2.1308640393349046E-9</v>
      </c>
      <c r="E350">
        <v>350</v>
      </c>
      <c r="G350">
        <f t="shared" si="17"/>
        <v>3.7013982001739851</v>
      </c>
      <c r="H350">
        <f>[1]!XLSTAT_PDFFisher(G350,3,16)</f>
        <v>2.7900716634680224E-2</v>
      </c>
    </row>
    <row r="351" spans="1:8" x14ac:dyDescent="0.2">
      <c r="A351">
        <v>351</v>
      </c>
      <c r="B351">
        <f t="shared" si="15"/>
        <v>53</v>
      </c>
      <c r="C351">
        <f t="shared" si="16"/>
        <v>4.6762112871007249</v>
      </c>
      <c r="D351">
        <f>[1]!XLSTAT_PDFFisher(B351,3,16)</f>
        <v>2.1308640393349046E-9</v>
      </c>
      <c r="E351">
        <v>351</v>
      </c>
      <c r="G351">
        <f t="shared" si="17"/>
        <v>3.7120036391429649</v>
      </c>
      <c r="H351">
        <f>[1]!XLSTAT_PDFFisher(G351,3,16)</f>
        <v>2.7630988000905007E-2</v>
      </c>
    </row>
    <row r="352" spans="1:8" x14ac:dyDescent="0.2">
      <c r="A352">
        <v>352</v>
      </c>
      <c r="B352">
        <f t="shared" si="15"/>
        <v>4.6762112871007249</v>
      </c>
      <c r="C352">
        <f t="shared" si="16"/>
        <v>4.6762112871007249</v>
      </c>
      <c r="D352">
        <f>[1]!XLSTAT_PDFFisher(B352,3,16)</f>
        <v>1.1847817940315929E-2</v>
      </c>
      <c r="E352">
        <v>352</v>
      </c>
      <c r="G352">
        <f t="shared" si="17"/>
        <v>3.7226090781119452</v>
      </c>
      <c r="H352">
        <f>[1]!XLSTAT_PDFFisher(G352,3,16)</f>
        <v>2.7364112633838467E-2</v>
      </c>
    </row>
    <row r="353" spans="1:8" x14ac:dyDescent="0.2">
      <c r="A353">
        <v>353</v>
      </c>
      <c r="B353">
        <f t="shared" si="15"/>
        <v>4.6844246572129942</v>
      </c>
      <c r="C353">
        <f t="shared" si="16"/>
        <v>4.6844246572129942</v>
      </c>
      <c r="D353">
        <f>[1]!XLSTAT_PDFFisher(B353,3,16)</f>
        <v>1.1766177275933527E-2</v>
      </c>
      <c r="E353">
        <v>353</v>
      </c>
      <c r="G353">
        <f t="shared" si="17"/>
        <v>3.733214517080925</v>
      </c>
      <c r="H353">
        <f>[1]!XLSTAT_PDFFisher(G353,3,16)</f>
        <v>2.7100058006903387E-2</v>
      </c>
    </row>
    <row r="354" spans="1:8" x14ac:dyDescent="0.2">
      <c r="A354">
        <v>354</v>
      </c>
      <c r="B354">
        <f t="shared" si="15"/>
        <v>53</v>
      </c>
      <c r="C354">
        <f t="shared" si="16"/>
        <v>4.6844246572129942</v>
      </c>
      <c r="D354">
        <f>[1]!XLSTAT_PDFFisher(B354,3,16)</f>
        <v>2.1308640393349046E-9</v>
      </c>
      <c r="E354">
        <v>354</v>
      </c>
      <c r="G354">
        <f t="shared" si="17"/>
        <v>3.7438199560499048</v>
      </c>
      <c r="H354">
        <f>[1]!XLSTAT_PDFFisher(G354,3,16)</f>
        <v>2.6838791986483028E-2</v>
      </c>
    </row>
    <row r="355" spans="1:8" x14ac:dyDescent="0.2">
      <c r="A355">
        <v>355</v>
      </c>
      <c r="B355">
        <f t="shared" si="15"/>
        <v>53</v>
      </c>
      <c r="C355">
        <f t="shared" si="16"/>
        <v>4.6926380273252635</v>
      </c>
      <c r="D355">
        <f>[1]!XLSTAT_PDFFisher(B355,3,16)</f>
        <v>2.1308640393349046E-9</v>
      </c>
      <c r="E355">
        <v>355</v>
      </c>
      <c r="G355">
        <f t="shared" si="17"/>
        <v>3.7544253950188846</v>
      </c>
      <c r="H355">
        <f>[1]!XLSTAT_PDFFisher(G355,3,16)</f>
        <v>2.6580282826998057E-2</v>
      </c>
    </row>
    <row r="356" spans="1:8" x14ac:dyDescent="0.2">
      <c r="A356">
        <v>356</v>
      </c>
      <c r="B356">
        <f t="shared" si="15"/>
        <v>4.6926380273252635</v>
      </c>
      <c r="C356">
        <f t="shared" si="16"/>
        <v>4.6926380273252635</v>
      </c>
      <c r="D356">
        <f>[1]!XLSTAT_PDFFisher(B356,3,16)</f>
        <v>1.1685155838586665E-2</v>
      </c>
      <c r="E356">
        <v>356</v>
      </c>
      <c r="G356">
        <f t="shared" si="17"/>
        <v>3.7650308339878644</v>
      </c>
      <c r="H356">
        <f>[1]!XLSTAT_PDFFisher(G356,3,16)</f>
        <v>2.6324499166046011E-2</v>
      </c>
    </row>
    <row r="357" spans="1:8" x14ac:dyDescent="0.2">
      <c r="A357">
        <v>357</v>
      </c>
      <c r="B357">
        <f t="shared" si="15"/>
        <v>4.7008513974375337</v>
      </c>
      <c r="C357">
        <f t="shared" si="16"/>
        <v>4.7008513974375337</v>
      </c>
      <c r="D357">
        <f>[1]!XLSTAT_PDFFisher(B357,3,16)</f>
        <v>1.1604748522300727E-2</v>
      </c>
      <c r="E357">
        <v>357</v>
      </c>
      <c r="G357">
        <f t="shared" si="17"/>
        <v>3.7756362729568447</v>
      </c>
      <c r="H357">
        <f>[1]!XLSTAT_PDFFisher(G357,3,16)</f>
        <v>2.6071410019601865E-2</v>
      </c>
    </row>
    <row r="358" spans="1:8" x14ac:dyDescent="0.2">
      <c r="A358">
        <v>358</v>
      </c>
      <c r="B358">
        <f t="shared" si="15"/>
        <v>53</v>
      </c>
      <c r="C358">
        <f t="shared" si="16"/>
        <v>4.7008513974375337</v>
      </c>
      <c r="D358">
        <f>[1]!XLSTAT_PDFFisher(B358,3,16)</f>
        <v>2.1308640393349046E-9</v>
      </c>
      <c r="E358">
        <v>358</v>
      </c>
      <c r="G358">
        <f t="shared" si="17"/>
        <v>3.7862417119258245</v>
      </c>
      <c r="H358">
        <f>[1]!XLSTAT_PDFFisher(G358,3,16)</f>
        <v>2.5820984777278153E-2</v>
      </c>
    </row>
    <row r="359" spans="1:8" x14ac:dyDescent="0.2">
      <c r="A359">
        <v>359</v>
      </c>
      <c r="B359">
        <f t="shared" si="15"/>
        <v>53</v>
      </c>
      <c r="C359">
        <f t="shared" si="16"/>
        <v>4.709064767549803</v>
      </c>
      <c r="D359">
        <f>[1]!XLSTAT_PDFFisher(B359,3,16)</f>
        <v>2.1308640393349046E-9</v>
      </c>
      <c r="E359">
        <v>359</v>
      </c>
      <c r="G359">
        <f t="shared" si="17"/>
        <v>3.7968471508948043</v>
      </c>
      <c r="H359">
        <f>[1]!XLSTAT_PDFFisher(G359,3,16)</f>
        <v>2.5573193197645418E-2</v>
      </c>
    </row>
    <row r="360" spans="1:8" x14ac:dyDescent="0.2">
      <c r="A360">
        <v>360</v>
      </c>
      <c r="B360">
        <f t="shared" si="15"/>
        <v>4.709064767549803</v>
      </c>
      <c r="C360">
        <f t="shared" si="16"/>
        <v>4.709064767549803</v>
      </c>
      <c r="D360">
        <f>[1]!XLSTAT_PDFFisher(B360,3,16)</f>
        <v>1.1524950266339663E-2</v>
      </c>
      <c r="E360">
        <v>360</v>
      </c>
      <c r="G360">
        <f t="shared" si="17"/>
        <v>3.8074525898637841</v>
      </c>
      <c r="H360">
        <f>[1]!XLSTAT_PDFFisher(G360,3,16)</f>
        <v>2.5328005403610913E-2</v>
      </c>
    </row>
    <row r="361" spans="1:8" x14ac:dyDescent="0.2">
      <c r="A361">
        <v>361</v>
      </c>
      <c r="B361">
        <f t="shared" si="15"/>
        <v>4.7172781376620723</v>
      </c>
      <c r="C361">
        <f t="shared" si="16"/>
        <v>4.7172781376620723</v>
      </c>
      <c r="D361">
        <f>[1]!XLSTAT_PDFFisher(B361,3,16)</f>
        <v>1.1445756054780371E-2</v>
      </c>
      <c r="E361">
        <v>361</v>
      </c>
      <c r="G361">
        <f t="shared" si="17"/>
        <v>3.8180580288327644</v>
      </c>
      <c r="H361">
        <f>[1]!XLSTAT_PDFFisher(G361,3,16)</f>
        <v>2.5085391877855689E-2</v>
      </c>
    </row>
    <row r="362" spans="1:8" x14ac:dyDescent="0.2">
      <c r="A362">
        <v>362</v>
      </c>
      <c r="B362">
        <f t="shared" si="15"/>
        <v>53</v>
      </c>
      <c r="C362">
        <f t="shared" si="16"/>
        <v>4.7172781376620723</v>
      </c>
      <c r="D362">
        <f>[1]!XLSTAT_PDFFisher(B362,3,16)</f>
        <v>2.1308640393349046E-9</v>
      </c>
      <c r="E362">
        <v>362</v>
      </c>
      <c r="G362">
        <f t="shared" si="17"/>
        <v>3.8286634678017442</v>
      </c>
      <c r="H362">
        <f>[1]!XLSTAT_PDFFisher(G362,3,16)</f>
        <v>2.4845323458329568E-2</v>
      </c>
    </row>
    <row r="363" spans="1:8" x14ac:dyDescent="0.2">
      <c r="A363">
        <v>363</v>
      </c>
      <c r="B363">
        <f t="shared" si="15"/>
        <v>53</v>
      </c>
      <c r="C363">
        <f t="shared" si="16"/>
        <v>4.7254915077743416</v>
      </c>
      <c r="D363">
        <f>[1]!XLSTAT_PDFFisher(B363,3,16)</f>
        <v>2.1308640393349046E-9</v>
      </c>
      <c r="E363">
        <v>363</v>
      </c>
      <c r="G363">
        <f t="shared" si="17"/>
        <v>3.839268906770724</v>
      </c>
      <c r="H363">
        <f>[1]!XLSTAT_PDFFisher(G363,3,16)</f>
        <v>2.4607771333801973E-2</v>
      </c>
    </row>
    <row r="364" spans="1:8" x14ac:dyDescent="0.2">
      <c r="A364">
        <v>364</v>
      </c>
      <c r="B364">
        <f t="shared" si="15"/>
        <v>4.7254915077743416</v>
      </c>
      <c r="C364">
        <f t="shared" si="16"/>
        <v>4.7254915077743416</v>
      </c>
      <c r="D364">
        <f>[1]!XLSTAT_PDFFisher(B364,3,16)</f>
        <v>1.1367160916091315E-2</v>
      </c>
      <c r="E364">
        <v>364</v>
      </c>
      <c r="G364">
        <f t="shared" si="17"/>
        <v>3.8498743457397038</v>
      </c>
      <c r="H364">
        <f>[1]!XLSTAT_PDFFisher(G364,3,16)</f>
        <v>2.437270703946998E-2</v>
      </c>
    </row>
    <row r="365" spans="1:8" x14ac:dyDescent="0.2">
      <c r="A365">
        <v>365</v>
      </c>
      <c r="B365">
        <f t="shared" si="15"/>
        <v>4.7337048778866109</v>
      </c>
      <c r="C365">
        <f t="shared" si="16"/>
        <v>4.7337048778866109</v>
      </c>
      <c r="D365">
        <f>[1]!XLSTAT_PDFFisher(B365,3,16)</f>
        <v>1.128915992271569E-2</v>
      </c>
      <c r="E365">
        <v>365</v>
      </c>
      <c r="G365">
        <f t="shared" si="17"/>
        <v>3.8604797847086836</v>
      </c>
      <c r="H365">
        <f>[1]!XLSTAT_PDFFisher(G365,3,16)</f>
        <v>2.4140102452620816E-2</v>
      </c>
    </row>
    <row r="366" spans="1:8" x14ac:dyDescent="0.2">
      <c r="A366">
        <v>366</v>
      </c>
      <c r="B366">
        <f t="shared" si="15"/>
        <v>53</v>
      </c>
      <c r="C366">
        <f t="shared" si="16"/>
        <v>4.7337048778866109</v>
      </c>
      <c r="D366">
        <f>[1]!XLSTAT_PDFFisher(B366,3,16)</f>
        <v>2.1308640393349046E-9</v>
      </c>
      <c r="E366">
        <v>366</v>
      </c>
      <c r="G366">
        <f t="shared" si="17"/>
        <v>3.8710852236776638</v>
      </c>
      <c r="H366">
        <f>[1]!XLSTAT_PDFFisher(G366,3,16)</f>
        <v>2.3909929788350156E-2</v>
      </c>
    </row>
    <row r="367" spans="1:8" x14ac:dyDescent="0.2">
      <c r="A367">
        <v>367</v>
      </c>
      <c r="B367">
        <f t="shared" si="15"/>
        <v>53</v>
      </c>
      <c r="C367">
        <f t="shared" si="16"/>
        <v>4.7419182479988802</v>
      </c>
      <c r="D367">
        <f>[1]!XLSTAT_PDFFisher(B367,3,16)</f>
        <v>2.1308640393349046E-9</v>
      </c>
      <c r="E367">
        <v>367</v>
      </c>
      <c r="G367">
        <f t="shared" si="17"/>
        <v>3.8816906626466436</v>
      </c>
      <c r="H367">
        <f>[1]!XLSTAT_PDFFisher(G367,3,16)</f>
        <v>2.3682161595333682E-2</v>
      </c>
    </row>
    <row r="368" spans="1:8" x14ac:dyDescent="0.2">
      <c r="A368">
        <v>368</v>
      </c>
      <c r="B368">
        <f t="shared" si="15"/>
        <v>4.7419182479988802</v>
      </c>
      <c r="C368">
        <f t="shared" si="16"/>
        <v>4.7419182479988802</v>
      </c>
      <c r="D368">
        <f>[1]!XLSTAT_PDFFisher(B368,3,16)</f>
        <v>1.1211748190658153E-2</v>
      </c>
      <c r="E368">
        <v>368</v>
      </c>
      <c r="G368">
        <f t="shared" si="17"/>
        <v>3.8922961016156234</v>
      </c>
      <c r="H368">
        <f>[1]!XLSTAT_PDFFisher(G368,3,16)</f>
        <v>2.3456770751652731E-2</v>
      </c>
    </row>
    <row r="369" spans="1:8" x14ac:dyDescent="0.2">
      <c r="A369">
        <v>369</v>
      </c>
      <c r="B369">
        <f t="shared" si="15"/>
        <v>4.7501316181111495</v>
      </c>
      <c r="C369">
        <f t="shared" si="16"/>
        <v>4.7501316181111495</v>
      </c>
      <c r="D369">
        <f>[1]!XLSTAT_PDFFisher(B369,3,16)</f>
        <v>1.1134920879075855E-2</v>
      </c>
      <c r="E369">
        <v>369</v>
      </c>
      <c r="G369">
        <f t="shared" si="17"/>
        <v>3.9029015405846033</v>
      </c>
      <c r="H369">
        <f>[1]!XLSTAT_PDFFisher(G369,3,16)</f>
        <v>2.3233730460672303E-2</v>
      </c>
    </row>
    <row r="370" spans="1:8" x14ac:dyDescent="0.2">
      <c r="A370">
        <v>370</v>
      </c>
      <c r="B370">
        <f t="shared" si="15"/>
        <v>53</v>
      </c>
      <c r="C370">
        <f t="shared" si="16"/>
        <v>4.7501316181111495</v>
      </c>
      <c r="D370">
        <f>[1]!XLSTAT_PDFFisher(B370,3,16)</f>
        <v>2.1308640393349046E-9</v>
      </c>
      <c r="E370">
        <v>370</v>
      </c>
      <c r="G370">
        <f t="shared" si="17"/>
        <v>3.9135069795535831</v>
      </c>
      <c r="H370">
        <f>[1]!XLSTAT_PDFFisher(G370,3,16)</f>
        <v>2.3013014246971931E-2</v>
      </c>
    </row>
    <row r="371" spans="1:8" x14ac:dyDescent="0.2">
      <c r="A371">
        <v>371</v>
      </c>
      <c r="B371">
        <f t="shared" si="15"/>
        <v>53</v>
      </c>
      <c r="C371">
        <f t="shared" si="16"/>
        <v>4.7583449882234188</v>
      </c>
      <c r="D371">
        <f>[1]!XLSTAT_PDFFisher(B371,3,16)</f>
        <v>2.1308640393349046E-9</v>
      </c>
      <c r="E371">
        <v>371</v>
      </c>
      <c r="G371">
        <f t="shared" si="17"/>
        <v>3.9241124185225633</v>
      </c>
      <c r="H371">
        <f>[1]!XLSTAT_PDFFisher(G371,3,16)</f>
        <v>2.2794595952327395E-2</v>
      </c>
    </row>
    <row r="372" spans="1:8" x14ac:dyDescent="0.2">
      <c r="A372">
        <v>372</v>
      </c>
      <c r="B372">
        <f t="shared" si="15"/>
        <v>4.7583449882234188</v>
      </c>
      <c r="C372">
        <f t="shared" si="16"/>
        <v>4.7583449882234188</v>
      </c>
      <c r="D372">
        <f>[1]!XLSTAT_PDFFisher(B372,3,16)</f>
        <v>1.1058673189873702E-2</v>
      </c>
      <c r="E372">
        <v>372</v>
      </c>
      <c r="G372">
        <f t="shared" si="17"/>
        <v>3.9347178574915431</v>
      </c>
      <c r="H372">
        <f>[1]!XLSTAT_PDFFisher(G372,3,16)</f>
        <v>2.2578449731744187E-2</v>
      </c>
    </row>
    <row r="373" spans="1:8" x14ac:dyDescent="0.2">
      <c r="A373">
        <v>373</v>
      </c>
      <c r="B373">
        <f t="shared" si="15"/>
        <v>4.7665583583356881</v>
      </c>
      <c r="C373">
        <f t="shared" si="16"/>
        <v>4.7665583583356881</v>
      </c>
      <c r="D373">
        <f>[1]!XLSTAT_PDFFisher(B373,3,16)</f>
        <v>1.0983000367303E-2</v>
      </c>
      <c r="E373">
        <v>373</v>
      </c>
      <c r="G373">
        <f t="shared" si="17"/>
        <v>3.9453232964605229</v>
      </c>
      <c r="H373">
        <f>[1]!XLSTAT_PDFFisher(G373,3,16)</f>
        <v>2.2364550049540414E-2</v>
      </c>
    </row>
    <row r="374" spans="1:8" x14ac:dyDescent="0.2">
      <c r="A374">
        <v>374</v>
      </c>
      <c r="B374">
        <f t="shared" si="15"/>
        <v>53</v>
      </c>
      <c r="C374">
        <f t="shared" si="16"/>
        <v>4.7665583583356881</v>
      </c>
      <c r="D374">
        <f>[1]!XLSTAT_PDFFisher(B374,3,16)</f>
        <v>2.1308640393349046E-9</v>
      </c>
      <c r="E374">
        <v>374</v>
      </c>
      <c r="G374">
        <f t="shared" si="17"/>
        <v>3.9559287354295027</v>
      </c>
      <c r="H374">
        <f>[1]!XLSTAT_PDFFisher(G374,3,16)</f>
        <v>2.2152871675480194E-2</v>
      </c>
    </row>
    <row r="375" spans="1:8" x14ac:dyDescent="0.2">
      <c r="A375">
        <v>375</v>
      </c>
      <c r="B375">
        <f t="shared" si="15"/>
        <v>53</v>
      </c>
      <c r="C375">
        <f t="shared" si="16"/>
        <v>4.7747717284479574</v>
      </c>
      <c r="D375">
        <f>[1]!XLSTAT_PDFFisher(B375,3,16)</f>
        <v>2.1308640393349046E-9</v>
      </c>
      <c r="E375">
        <v>375</v>
      </c>
      <c r="G375">
        <f t="shared" si="17"/>
        <v>3.9665341743984825</v>
      </c>
      <c r="H375">
        <f>[1]!XLSTAT_PDFFisher(G375,3,16)</f>
        <v>2.1943389680955841E-2</v>
      </c>
    </row>
    <row r="376" spans="1:8" x14ac:dyDescent="0.2">
      <c r="A376">
        <v>376</v>
      </c>
      <c r="B376">
        <f t="shared" si="15"/>
        <v>4.7747717284479574</v>
      </c>
      <c r="C376">
        <f t="shared" si="16"/>
        <v>4.7747717284479574</v>
      </c>
      <c r="D376">
        <f>[1]!XLSTAT_PDFFisher(B376,3,16)</f>
        <v>1.0907897697564914E-2</v>
      </c>
      <c r="E376">
        <v>376</v>
      </c>
      <c r="G376">
        <f t="shared" si="17"/>
        <v>3.9771396133674628</v>
      </c>
      <c r="H376">
        <f>[1]!XLSTAT_PDFFisher(G376,3,16)</f>
        <v>2.173607943521861E-2</v>
      </c>
    </row>
    <row r="377" spans="1:8" x14ac:dyDescent="0.2">
      <c r="A377">
        <v>377</v>
      </c>
      <c r="B377">
        <f t="shared" si="15"/>
        <v>4.7829850985602267</v>
      </c>
      <c r="C377">
        <f t="shared" si="16"/>
        <v>4.7829850985602267</v>
      </c>
      <c r="D377">
        <f>[1]!XLSTAT_PDFFisher(B377,3,16)</f>
        <v>1.0833360508416903E-2</v>
      </c>
      <c r="E377">
        <v>377</v>
      </c>
      <c r="G377">
        <f t="shared" si="17"/>
        <v>3.9877450523364426</v>
      </c>
      <c r="H377">
        <f>[1]!XLSTAT_PDFFisher(G377,3,16)</f>
        <v>2.1530916601657214E-2</v>
      </c>
    </row>
    <row r="378" spans="1:8" x14ac:dyDescent="0.2">
      <c r="A378">
        <v>378</v>
      </c>
      <c r="B378">
        <f t="shared" si="15"/>
        <v>53</v>
      </c>
      <c r="C378">
        <f t="shared" si="16"/>
        <v>4.7829850985602267</v>
      </c>
      <c r="D378">
        <f>[1]!XLSTAT_PDFFisher(B378,3,16)</f>
        <v>2.1308640393349046E-9</v>
      </c>
      <c r="E378">
        <v>378</v>
      </c>
      <c r="G378">
        <f t="shared" si="17"/>
        <v>3.9983504913054224</v>
      </c>
      <c r="H378">
        <f>[1]!XLSTAT_PDFFisher(G378,3,16)</f>
        <v>2.132787713412404E-2</v>
      </c>
    </row>
    <row r="379" spans="1:8" x14ac:dyDescent="0.2">
      <c r="A379">
        <v>379</v>
      </c>
      <c r="B379">
        <f t="shared" si="15"/>
        <v>53</v>
      </c>
      <c r="C379">
        <f t="shared" si="16"/>
        <v>4.7911984686724969</v>
      </c>
      <c r="D379">
        <f>[1]!XLSTAT_PDFFisher(B379,3,16)</f>
        <v>2.1308640393349046E-9</v>
      </c>
      <c r="E379">
        <v>379</v>
      </c>
      <c r="G379">
        <f t="shared" si="17"/>
        <v>4.0089559302744018</v>
      </c>
      <c r="H379">
        <f>[1]!XLSTAT_PDFFisher(G379,3,16)</f>
        <v>2.1126937273307771E-2</v>
      </c>
    </row>
    <row r="380" spans="1:8" x14ac:dyDescent="0.2">
      <c r="A380">
        <v>380</v>
      </c>
      <c r="B380">
        <f t="shared" si="15"/>
        <v>4.7911984686724969</v>
      </c>
      <c r="C380">
        <f t="shared" si="16"/>
        <v>4.7911984686724969</v>
      </c>
      <c r="D380">
        <f>[1]!XLSTAT_PDFFisher(B380,3,16)</f>
        <v>1.0759384168783611E-2</v>
      </c>
      <c r="E380">
        <v>380</v>
      </c>
      <c r="G380">
        <f t="shared" si="17"/>
        <v>4.019561369243382</v>
      </c>
      <c r="H380">
        <f>[1]!XLSTAT_PDFFisher(G380,3,16)</f>
        <v>2.0928073543152372E-2</v>
      </c>
    </row>
    <row r="381" spans="1:8" x14ac:dyDescent="0.2">
      <c r="A381">
        <v>381</v>
      </c>
      <c r="B381">
        <f t="shared" si="15"/>
        <v>4.7994118387847662</v>
      </c>
      <c r="C381">
        <f t="shared" si="16"/>
        <v>4.7994118387847662</v>
      </c>
      <c r="D381">
        <f>[1]!XLSTAT_PDFFisher(B381,3,16)</f>
        <v>1.0685964088371566E-2</v>
      </c>
      <c r="E381">
        <v>381</v>
      </c>
      <c r="G381">
        <f t="shared" si="17"/>
        <v>4.0301668082123614</v>
      </c>
      <c r="H381">
        <f>[1]!XLSTAT_PDFFisher(G381,3,16)</f>
        <v>2.0731262747321597E-2</v>
      </c>
    </row>
    <row r="382" spans="1:8" x14ac:dyDescent="0.2">
      <c r="A382">
        <v>382</v>
      </c>
      <c r="B382">
        <f t="shared" si="15"/>
        <v>53</v>
      </c>
      <c r="C382">
        <f t="shared" si="16"/>
        <v>4.7994118387847662</v>
      </c>
      <c r="D382">
        <f>[1]!XLSTAT_PDFFisher(B382,3,16)</f>
        <v>2.1308640393349046E-9</v>
      </c>
      <c r="E382">
        <v>382</v>
      </c>
      <c r="G382">
        <f t="shared" si="17"/>
        <v>4.0407722471813416</v>
      </c>
      <c r="H382">
        <f>[1]!XLSTAT_PDFFisher(G382,3,16)</f>
        <v>2.0536481965708554E-2</v>
      </c>
    </row>
    <row r="383" spans="1:8" x14ac:dyDescent="0.2">
      <c r="A383">
        <v>383</v>
      </c>
      <c r="B383">
        <f t="shared" si="15"/>
        <v>53</v>
      </c>
      <c r="C383">
        <f t="shared" si="16"/>
        <v>4.8076252088970355</v>
      </c>
      <c r="D383">
        <f>[1]!XLSTAT_PDFFisher(B383,3,16)</f>
        <v>2.1308640393349046E-9</v>
      </c>
      <c r="E383">
        <v>383</v>
      </c>
      <c r="G383">
        <f t="shared" si="17"/>
        <v>4.0513776861503219</v>
      </c>
      <c r="H383">
        <f>[1]!XLSTAT_PDFFisher(G383,3,16)</f>
        <v>2.0343708550989791E-2</v>
      </c>
    </row>
    <row r="384" spans="1:8" x14ac:dyDescent="0.2">
      <c r="A384">
        <v>384</v>
      </c>
      <c r="B384">
        <f t="shared" si="15"/>
        <v>4.8076252088970355</v>
      </c>
      <c r="C384">
        <f t="shared" si="16"/>
        <v>4.8076252088970355</v>
      </c>
      <c r="D384">
        <f>[1]!XLSTAT_PDFFisher(B384,3,16)</f>
        <v>1.0613095717287305E-2</v>
      </c>
      <c r="E384">
        <v>384</v>
      </c>
      <c r="G384">
        <f t="shared" si="17"/>
        <v>4.0619831251193013</v>
      </c>
      <c r="H384">
        <f>[1]!XLSTAT_PDFFisher(G384,3,16)</f>
        <v>2.0152920125223229E-2</v>
      </c>
    </row>
    <row r="385" spans="1:8" x14ac:dyDescent="0.2">
      <c r="A385">
        <v>385</v>
      </c>
      <c r="B385">
        <f t="shared" ref="B385:B448" si="18">IF(-1^(INT(A385/2)+2)&gt;0,3.23887151745358+2*INT(A385/2-1/2)*0.0041066850561347,53)</f>
        <v>4.8158385790093048</v>
      </c>
      <c r="C385">
        <f t="shared" ref="C385:C448" si="19">3.23887151745358+2*INT(A385/2-1/2)*0.0041066850561347</f>
        <v>4.8158385790093048</v>
      </c>
      <c r="D385">
        <f>[1]!XLSTAT_PDFFisher(B385,3,16)</f>
        <v>1.054077454565963E-2</v>
      </c>
      <c r="E385">
        <v>385</v>
      </c>
      <c r="G385">
        <f t="shared" ref="G385:G448" si="20">0.0001+(E385-1)*0.0106054389689799</f>
        <v>4.0725885640882815</v>
      </c>
      <c r="H385">
        <f>[1]!XLSTAT_PDFFisher(G385,3,16)</f>
        <v>1.996409457648959E-2</v>
      </c>
    </row>
    <row r="386" spans="1:8" x14ac:dyDescent="0.2">
      <c r="A386">
        <v>386</v>
      </c>
      <c r="B386">
        <f t="shared" si="18"/>
        <v>53</v>
      </c>
      <c r="C386">
        <f t="shared" si="19"/>
        <v>4.8158385790093048</v>
      </c>
      <c r="D386">
        <f>[1]!XLSTAT_PDFFisher(B386,3,16)</f>
        <v>2.1308640393349046E-9</v>
      </c>
      <c r="E386">
        <v>386</v>
      </c>
      <c r="G386">
        <f t="shared" si="20"/>
        <v>4.0831940030572609</v>
      </c>
      <c r="H386">
        <f>[1]!XLSTAT_PDFFisher(G386,3,16)</f>
        <v>1.9777210055576575E-2</v>
      </c>
    </row>
    <row r="387" spans="1:8" x14ac:dyDescent="0.2">
      <c r="A387">
        <v>387</v>
      </c>
      <c r="B387">
        <f t="shared" si="18"/>
        <v>53</v>
      </c>
      <c r="C387">
        <f t="shared" si="19"/>
        <v>4.8240519491215741</v>
      </c>
      <c r="D387">
        <f>[1]!XLSTAT_PDFFisher(B387,3,16)</f>
        <v>2.1308640393349046E-9</v>
      </c>
      <c r="E387">
        <v>387</v>
      </c>
      <c r="G387">
        <f t="shared" si="20"/>
        <v>4.0937994420262411</v>
      </c>
      <c r="H387">
        <f>[1]!XLSTAT_PDFFisher(G387,3,16)</f>
        <v>1.9592244972705342E-2</v>
      </c>
    </row>
    <row r="388" spans="1:8" x14ac:dyDescent="0.2">
      <c r="A388">
        <v>388</v>
      </c>
      <c r="B388">
        <f t="shared" si="18"/>
        <v>4.8240519491215741</v>
      </c>
      <c r="C388">
        <f t="shared" si="19"/>
        <v>4.8240519491215741</v>
      </c>
      <c r="D388">
        <f>[1]!XLSTAT_PDFFisher(B388,3,16)</f>
        <v>1.0468996103265064E-2</v>
      </c>
      <c r="E388">
        <v>388</v>
      </c>
      <c r="G388">
        <f t="shared" si="20"/>
        <v>4.1044048809952214</v>
      </c>
      <c r="H388">
        <f>[1]!XLSTAT_PDFFisher(G388,3,16)</f>
        <v>1.9409177994298862E-2</v>
      </c>
    </row>
    <row r="389" spans="1:8" x14ac:dyDescent="0.2">
      <c r="A389">
        <v>389</v>
      </c>
      <c r="B389">
        <f t="shared" si="18"/>
        <v>4.8322653192338434</v>
      </c>
      <c r="C389">
        <f t="shared" si="19"/>
        <v>4.8322653192338434</v>
      </c>
      <c r="D389">
        <f>[1]!XLSTAT_PDFFisher(B389,3,16)</f>
        <v>1.0397755959157894E-2</v>
      </c>
      <c r="E389">
        <v>389</v>
      </c>
      <c r="G389">
        <f t="shared" si="20"/>
        <v>4.1150103199642007</v>
      </c>
      <c r="H389">
        <f>[1]!XLSTAT_PDFFisher(G389,3,16)</f>
        <v>1.9227988039791422E-2</v>
      </c>
    </row>
    <row r="390" spans="1:8" x14ac:dyDescent="0.2">
      <c r="A390">
        <v>390</v>
      </c>
      <c r="B390">
        <f t="shared" si="18"/>
        <v>53</v>
      </c>
      <c r="C390">
        <f t="shared" si="19"/>
        <v>4.8322653192338434</v>
      </c>
      <c r="D390">
        <f>[1]!XLSTAT_PDFFisher(B390,3,16)</f>
        <v>2.1308640393349046E-9</v>
      </c>
      <c r="E390">
        <v>390</v>
      </c>
      <c r="G390">
        <f t="shared" si="20"/>
        <v>4.125615758933181</v>
      </c>
      <c r="H390">
        <f>[1]!XLSTAT_PDFFisher(G390,3,16)</f>
        <v>1.9048654278478922E-2</v>
      </c>
    </row>
    <row r="391" spans="1:8" x14ac:dyDescent="0.2">
      <c r="A391">
        <v>391</v>
      </c>
      <c r="B391">
        <f t="shared" si="18"/>
        <v>53</v>
      </c>
      <c r="C391">
        <f t="shared" si="19"/>
        <v>4.8404786893461127</v>
      </c>
      <c r="D391">
        <f>[1]!XLSTAT_PDFFisher(B391,3,16)</f>
        <v>2.1308640393349046E-9</v>
      </c>
      <c r="E391">
        <v>391</v>
      </c>
      <c r="G391">
        <f t="shared" si="20"/>
        <v>4.1362211979021604</v>
      </c>
      <c r="H391">
        <f>[1]!XLSTAT_PDFFisher(G391,3,16)</f>
        <v>1.8871156126409383E-2</v>
      </c>
    </row>
    <row r="392" spans="1:8" x14ac:dyDescent="0.2">
      <c r="A392">
        <v>392</v>
      </c>
      <c r="B392">
        <f t="shared" si="18"/>
        <v>4.8404786893461127</v>
      </c>
      <c r="C392">
        <f t="shared" si="19"/>
        <v>4.8404786893461127</v>
      </c>
      <c r="D392">
        <f>[1]!XLSTAT_PDFFisher(B392,3,16)</f>
        <v>1.0327049721302705E-2</v>
      </c>
      <c r="E392">
        <v>392</v>
      </c>
      <c r="G392">
        <f t="shared" si="20"/>
        <v>4.1468266368711406</v>
      </c>
      <c r="H392">
        <f>[1]!XLSTAT_PDFFisher(G392,3,16)</f>
        <v>1.8695473243313152E-2</v>
      </c>
    </row>
    <row r="393" spans="1:8" x14ac:dyDescent="0.2">
      <c r="A393">
        <v>393</v>
      </c>
      <c r="B393">
        <f t="shared" si="18"/>
        <v>4.8486920594583829</v>
      </c>
      <c r="C393">
        <f t="shared" si="19"/>
        <v>4.8486920594583829</v>
      </c>
      <c r="D393">
        <f>[1]!XLSTAT_PDFFisher(B393,3,16)</f>
        <v>1.0256873036211249E-2</v>
      </c>
      <c r="E393">
        <v>393</v>
      </c>
      <c r="G393">
        <f t="shared" si="20"/>
        <v>4.1574320758401209</v>
      </c>
      <c r="H393">
        <f>[1]!XLSTAT_PDFFisher(G393,3,16)</f>
        <v>1.8521585529572237E-2</v>
      </c>
    </row>
    <row r="394" spans="1:8" x14ac:dyDescent="0.2">
      <c r="A394">
        <v>394</v>
      </c>
      <c r="B394">
        <f t="shared" si="18"/>
        <v>53</v>
      </c>
      <c r="C394">
        <f t="shared" si="19"/>
        <v>4.8486920594583829</v>
      </c>
      <c r="D394">
        <f>[1]!XLSTAT_PDFFisher(B394,3,16)</f>
        <v>2.1308640393349046E-9</v>
      </c>
      <c r="E394">
        <v>394</v>
      </c>
      <c r="G394">
        <f t="shared" si="20"/>
        <v>4.1680375148091002</v>
      </c>
      <c r="H394">
        <f>[1]!XLSTAT_PDFFisher(G394,3,16)</f>
        <v>1.8349473123228807E-2</v>
      </c>
    </row>
    <row r="395" spans="1:8" x14ac:dyDescent="0.2">
      <c r="A395">
        <v>395</v>
      </c>
      <c r="B395">
        <f t="shared" si="18"/>
        <v>53</v>
      </c>
      <c r="C395">
        <f t="shared" si="19"/>
        <v>4.8569054295706522</v>
      </c>
      <c r="D395">
        <f>[1]!XLSTAT_PDFFisher(B395,3,16)</f>
        <v>2.1308640393349046E-9</v>
      </c>
      <c r="E395">
        <v>395</v>
      </c>
      <c r="G395">
        <f t="shared" si="20"/>
        <v>4.1786429537780805</v>
      </c>
      <c r="H395">
        <f>[1]!XLSTAT_PDFFisher(G395,3,16)</f>
        <v>1.8179116397031132E-2</v>
      </c>
    </row>
    <row r="396" spans="1:8" x14ac:dyDescent="0.2">
      <c r="A396">
        <v>396</v>
      </c>
      <c r="B396">
        <f t="shared" si="18"/>
        <v>4.8569054295706522</v>
      </c>
      <c r="C396">
        <f t="shared" si="19"/>
        <v>4.8569054295706522</v>
      </c>
      <c r="D396">
        <f>[1]!XLSTAT_PDFFisher(B396,3,16)</f>
        <v>1.018722158858287E-2</v>
      </c>
      <c r="E396">
        <v>396</v>
      </c>
      <c r="G396">
        <f t="shared" si="20"/>
        <v>4.1892483927470598</v>
      </c>
      <c r="H396">
        <f>[1]!XLSTAT_PDFFisher(G396,3,16)</f>
        <v>1.801049595551811E-2</v>
      </c>
    </row>
    <row r="397" spans="1:8" x14ac:dyDescent="0.2">
      <c r="A397">
        <v>397</v>
      </c>
      <c r="B397">
        <f t="shared" si="18"/>
        <v>4.8651187996829215</v>
      </c>
      <c r="C397">
        <f t="shared" si="19"/>
        <v>4.8651187996829215</v>
      </c>
      <c r="D397">
        <f>[1]!XLSTAT_PDFFisher(B397,3,16)</f>
        <v>1.0118091100948044E-2</v>
      </c>
      <c r="E397">
        <v>397</v>
      </c>
      <c r="G397">
        <f t="shared" si="20"/>
        <v>4.1998538317160401</v>
      </c>
      <c r="H397">
        <f>[1]!XLSTAT_PDFFisher(G397,3,16)</f>
        <v>1.7843592632140453E-2</v>
      </c>
    </row>
    <row r="398" spans="1:8" x14ac:dyDescent="0.2">
      <c r="A398">
        <v>398</v>
      </c>
      <c r="B398">
        <f t="shared" si="18"/>
        <v>53</v>
      </c>
      <c r="C398">
        <f t="shared" si="19"/>
        <v>4.8651187996829215</v>
      </c>
      <c r="D398">
        <f>[1]!XLSTAT_PDFFisher(B398,3,16)</f>
        <v>2.1308640393349046E-9</v>
      </c>
      <c r="E398">
        <v>398</v>
      </c>
      <c r="G398">
        <f t="shared" si="20"/>
        <v>4.2104592706850203</v>
      </c>
      <c r="H398">
        <f>[1]!XLSTAT_PDFFisher(G398,3,16)</f>
        <v>1.7678387486418964E-2</v>
      </c>
    </row>
    <row r="399" spans="1:8" x14ac:dyDescent="0.2">
      <c r="A399">
        <v>399</v>
      </c>
      <c r="B399">
        <f t="shared" si="18"/>
        <v>53</v>
      </c>
      <c r="C399">
        <f t="shared" si="19"/>
        <v>4.8733321697951908</v>
      </c>
      <c r="D399">
        <f>[1]!XLSTAT_PDFFisher(B399,3,16)</f>
        <v>2.1308640393349046E-9</v>
      </c>
      <c r="E399">
        <v>399</v>
      </c>
      <c r="G399">
        <f t="shared" si="20"/>
        <v>4.2210647096539997</v>
      </c>
      <c r="H399">
        <f>[1]!XLSTAT_PDFFisher(G399,3,16)</f>
        <v>1.7514861801139252E-2</v>
      </c>
    </row>
    <row r="400" spans="1:8" x14ac:dyDescent="0.2">
      <c r="A400">
        <v>400</v>
      </c>
      <c r="B400">
        <f t="shared" si="18"/>
        <v>4.8733321697951908</v>
      </c>
      <c r="C400">
        <f t="shared" si="19"/>
        <v>4.8733321697951908</v>
      </c>
      <c r="D400">
        <f>[1]!XLSTAT_PDFFisher(B400,3,16)</f>
        <v>1.0049477333315791E-2</v>
      </c>
      <c r="E400">
        <v>400</v>
      </c>
      <c r="G400">
        <f t="shared" si="20"/>
        <v>4.23167014862298</v>
      </c>
      <c r="H400">
        <f>[1]!XLSTAT_PDFFisher(G400,3,16)</f>
        <v>1.7352997079581819E-2</v>
      </c>
    </row>
    <row r="401" spans="1:8" x14ac:dyDescent="0.2">
      <c r="A401">
        <v>401</v>
      </c>
      <c r="B401">
        <f t="shared" si="18"/>
        <v>4.8815455399074601</v>
      </c>
      <c r="C401">
        <f t="shared" si="19"/>
        <v>4.8815455399074601</v>
      </c>
      <c r="D401">
        <f>[1]!XLSTAT_PDFFisher(B401,3,16)</f>
        <v>9.9813760828242493E-3</v>
      </c>
      <c r="E401">
        <v>401</v>
      </c>
      <c r="G401">
        <f t="shared" si="20"/>
        <v>4.2422755875919593</v>
      </c>
      <c r="H401">
        <f>[1]!XLSTAT_PDFFisher(G401,3,16)</f>
        <v>1.7192775042788249E-2</v>
      </c>
    </row>
    <row r="402" spans="1:8" x14ac:dyDescent="0.2">
      <c r="A402">
        <v>402</v>
      </c>
      <c r="B402">
        <f t="shared" si="18"/>
        <v>53</v>
      </c>
      <c r="C402">
        <f t="shared" si="19"/>
        <v>4.8815455399074601</v>
      </c>
      <c r="D402">
        <f>[1]!XLSTAT_PDFFisher(B402,3,16)</f>
        <v>2.1308640393349046E-9</v>
      </c>
      <c r="E402">
        <v>402</v>
      </c>
      <c r="G402">
        <f t="shared" si="20"/>
        <v>4.2528810265609396</v>
      </c>
      <c r="H402">
        <f>[1]!XLSTAT_PDFFisher(G402,3,16)</f>
        <v>1.7034177626861796E-2</v>
      </c>
    </row>
    <row r="403" spans="1:8" x14ac:dyDescent="0.2">
      <c r="A403">
        <v>403</v>
      </c>
      <c r="B403">
        <f t="shared" si="18"/>
        <v>53</v>
      </c>
      <c r="C403">
        <f t="shared" si="19"/>
        <v>4.8897589100197294</v>
      </c>
      <c r="D403">
        <f>[1]!XLSTAT_PDFFisher(B403,3,16)</f>
        <v>2.1308640393349046E-9</v>
      </c>
      <c r="E403">
        <v>403</v>
      </c>
      <c r="G403">
        <f t="shared" si="20"/>
        <v>4.2634864655299198</v>
      </c>
      <c r="H403">
        <f>[1]!XLSTAT_PDFFisher(G403,3,16)</f>
        <v>1.6877186980302678E-2</v>
      </c>
    </row>
    <row r="404" spans="1:8" x14ac:dyDescent="0.2">
      <c r="A404">
        <v>404</v>
      </c>
      <c r="B404">
        <f t="shared" si="18"/>
        <v>4.8897589100197294</v>
      </c>
      <c r="C404">
        <f t="shared" si="19"/>
        <v>4.8897589100197294</v>
      </c>
      <c r="D404">
        <f>[1]!XLSTAT_PDFFisher(B404,3,16)</f>
        <v>9.9137831833949648E-3</v>
      </c>
      <c r="E404">
        <v>404</v>
      </c>
      <c r="G404">
        <f t="shared" si="20"/>
        <v>4.2740919044988992</v>
      </c>
      <c r="H404">
        <f>[1]!XLSTAT_PDFFisher(G404,3,16)</f>
        <v>1.6721785461377637E-2</v>
      </c>
    </row>
    <row r="405" spans="1:8" x14ac:dyDescent="0.2">
      <c r="A405">
        <v>405</v>
      </c>
      <c r="B405">
        <f t="shared" si="18"/>
        <v>4.8979722801319987</v>
      </c>
      <c r="C405">
        <f t="shared" si="19"/>
        <v>4.8979722801319987</v>
      </c>
      <c r="D405">
        <f>[1]!XLSTAT_PDFFisher(B405,3,16)</f>
        <v>9.8466945053902362E-3</v>
      </c>
      <c r="E405">
        <v>405</v>
      </c>
      <c r="G405">
        <f t="shared" si="20"/>
        <v>4.2846973434678794</v>
      </c>
      <c r="H405">
        <f>[1]!XLSTAT_PDFFisher(G405,3,16)</f>
        <v>1.6567955635522935E-2</v>
      </c>
    </row>
    <row r="406" spans="1:8" x14ac:dyDescent="0.2">
      <c r="A406">
        <v>406</v>
      </c>
      <c r="B406">
        <f t="shared" si="18"/>
        <v>53</v>
      </c>
      <c r="C406">
        <f t="shared" si="19"/>
        <v>4.8979722801319987</v>
      </c>
      <c r="D406">
        <f>[1]!XLSTAT_PDFFisher(B406,3,16)</f>
        <v>2.1308640393349046E-9</v>
      </c>
      <c r="E406">
        <v>406</v>
      </c>
      <c r="G406">
        <f t="shared" si="20"/>
        <v>4.2953027824368588</v>
      </c>
      <c r="H406">
        <f>[1]!XLSTAT_PDFFisher(G406,3,16)</f>
        <v>1.6415680272780436E-2</v>
      </c>
    </row>
    <row r="407" spans="1:8" x14ac:dyDescent="0.2">
      <c r="A407">
        <v>407</v>
      </c>
      <c r="B407">
        <f t="shared" si="18"/>
        <v>53</v>
      </c>
      <c r="C407">
        <f t="shared" si="19"/>
        <v>4.906185650244268</v>
      </c>
      <c r="D407">
        <f>[1]!XLSTAT_PDFFisher(B407,3,16)</f>
        <v>2.1308640393349046E-9</v>
      </c>
      <c r="E407">
        <v>407</v>
      </c>
      <c r="G407">
        <f t="shared" si="20"/>
        <v>4.3059082214058391</v>
      </c>
      <c r="H407">
        <f>[1]!XLSTAT_PDFFisher(G407,3,16)</f>
        <v>1.6264942345266799E-2</v>
      </c>
    </row>
    <row r="408" spans="1:8" x14ac:dyDescent="0.2">
      <c r="A408">
        <v>408</v>
      </c>
      <c r="B408">
        <f t="shared" si="18"/>
        <v>4.906185650244268</v>
      </c>
      <c r="C408">
        <f t="shared" si="19"/>
        <v>4.906185650244268</v>
      </c>
      <c r="D408">
        <f>[1]!XLSTAT_PDFFisher(B408,3,16)</f>
        <v>9.780105955274147E-3</v>
      </c>
      <c r="E408">
        <v>408</v>
      </c>
      <c r="G408">
        <f t="shared" si="20"/>
        <v>4.3165136603748193</v>
      </c>
      <c r="H408">
        <f>[1]!XLSTAT_PDFFisher(G408,3,16)</f>
        <v>1.6115725024674937E-2</v>
      </c>
    </row>
    <row r="409" spans="1:8" x14ac:dyDescent="0.2">
      <c r="A409">
        <v>409</v>
      </c>
      <c r="B409">
        <f t="shared" si="18"/>
        <v>4.9143990203565373</v>
      </c>
      <c r="C409">
        <f t="shared" si="19"/>
        <v>4.9143990203565373</v>
      </c>
      <c r="D409">
        <f>[1]!XLSTAT_PDFFisher(B409,3,16)</f>
        <v>9.7140134752766311E-3</v>
      </c>
      <c r="E409">
        <v>409</v>
      </c>
      <c r="G409">
        <f t="shared" si="20"/>
        <v>4.3271190993437987</v>
      </c>
      <c r="H409">
        <f>[1]!XLSTAT_PDFFisher(G409,3,16)</f>
        <v>1.5968011679807277E-2</v>
      </c>
    </row>
    <row r="410" spans="1:8" x14ac:dyDescent="0.2">
      <c r="A410">
        <v>410</v>
      </c>
      <c r="B410">
        <f t="shared" si="18"/>
        <v>53</v>
      </c>
      <c r="C410">
        <f t="shared" si="19"/>
        <v>4.9143990203565373</v>
      </c>
      <c r="D410">
        <f>[1]!XLSTAT_PDFFisher(B410,3,16)</f>
        <v>2.1308640393349046E-9</v>
      </c>
      <c r="E410">
        <v>410</v>
      </c>
      <c r="G410">
        <f t="shared" si="20"/>
        <v>4.3377245383127789</v>
      </c>
      <c r="H410">
        <f>[1]!XLSTAT_PDFFisher(G410,3,16)</f>
        <v>1.5821785874140546E-2</v>
      </c>
    </row>
    <row r="411" spans="1:8" x14ac:dyDescent="0.2">
      <c r="A411">
        <v>411</v>
      </c>
      <c r="B411">
        <f t="shared" si="18"/>
        <v>53</v>
      </c>
      <c r="C411">
        <f t="shared" si="19"/>
        <v>4.9226123904688066</v>
      </c>
      <c r="D411">
        <f>[1]!XLSTAT_PDFFisher(B411,3,16)</f>
        <v>2.1308640393349046E-9</v>
      </c>
      <c r="E411">
        <v>411</v>
      </c>
      <c r="G411">
        <f t="shared" si="20"/>
        <v>4.3483299772817583</v>
      </c>
      <c r="H411">
        <f>[1]!XLSTAT_PDFFisher(G411,3,16)</f>
        <v>1.5677031363422165E-2</v>
      </c>
    </row>
    <row r="412" spans="1:8" x14ac:dyDescent="0.2">
      <c r="A412">
        <v>412</v>
      </c>
      <c r="B412">
        <f t="shared" si="18"/>
        <v>4.9226123904688066</v>
      </c>
      <c r="C412">
        <f t="shared" si="19"/>
        <v>4.9226123904688066</v>
      </c>
      <c r="D412">
        <f>[1]!XLSTAT_PDFFisher(B412,3,16)</f>
        <v>9.6484130430609192E-3</v>
      </c>
      <c r="E412">
        <v>412</v>
      </c>
      <c r="G412">
        <f t="shared" si="20"/>
        <v>4.3589354162507385</v>
      </c>
      <c r="H412">
        <f>[1]!XLSTAT_PDFFisher(G412,3,16)</f>
        <v>1.5533732093296605E-2</v>
      </c>
    </row>
    <row r="413" spans="1:8" x14ac:dyDescent="0.2">
      <c r="A413">
        <v>413</v>
      </c>
      <c r="B413">
        <f t="shared" si="18"/>
        <v>4.9308257605810759</v>
      </c>
      <c r="C413">
        <f t="shared" si="19"/>
        <v>4.9308257605810759</v>
      </c>
      <c r="D413">
        <f>[1]!XLSTAT_PDFFisher(B413,3,16)</f>
        <v>9.5833006713943614E-3</v>
      </c>
      <c r="E413">
        <v>413</v>
      </c>
      <c r="G413">
        <f t="shared" si="20"/>
        <v>4.3695408552197188</v>
      </c>
      <c r="H413">
        <f>[1]!XLSTAT_PDFFisher(G413,3,16)</f>
        <v>1.5391872196962851E-2</v>
      </c>
    </row>
    <row r="414" spans="1:8" x14ac:dyDescent="0.2">
      <c r="A414">
        <v>414</v>
      </c>
      <c r="B414">
        <f t="shared" si="18"/>
        <v>53</v>
      </c>
      <c r="C414">
        <f t="shared" si="19"/>
        <v>4.9308257605810759</v>
      </c>
      <c r="D414">
        <f>[1]!XLSTAT_PDFFisher(B414,3,16)</f>
        <v>2.1308640393349046E-9</v>
      </c>
      <c r="E414">
        <v>414</v>
      </c>
      <c r="G414">
        <f t="shared" si="20"/>
        <v>4.3801462941886982</v>
      </c>
      <c r="H414">
        <f>[1]!XLSTAT_PDFFisher(G414,3,16)</f>
        <v>1.525143599286129E-2</v>
      </c>
    </row>
    <row r="415" spans="1:8" x14ac:dyDescent="0.2">
      <c r="A415">
        <v>415</v>
      </c>
      <c r="B415">
        <f t="shared" si="18"/>
        <v>53</v>
      </c>
      <c r="C415">
        <f t="shared" si="19"/>
        <v>4.9390391306933461</v>
      </c>
      <c r="D415">
        <f>[1]!XLSTAT_PDFFisher(B415,3,16)</f>
        <v>2.1308640393349046E-9</v>
      </c>
      <c r="E415">
        <v>415</v>
      </c>
      <c r="G415">
        <f t="shared" si="20"/>
        <v>4.3907517331576784</v>
      </c>
      <c r="H415">
        <f>[1]!XLSTAT_PDFFisher(G415,3,16)</f>
        <v>1.5112407982390363E-2</v>
      </c>
    </row>
    <row r="416" spans="1:8" x14ac:dyDescent="0.2">
      <c r="A416">
        <v>416</v>
      </c>
      <c r="B416">
        <f t="shared" si="18"/>
        <v>4.9390391306933461</v>
      </c>
      <c r="C416">
        <f t="shared" si="19"/>
        <v>4.9390391306933461</v>
      </c>
      <c r="D416">
        <f>[1]!XLSTAT_PDFFisher(B416,3,16)</f>
        <v>9.5186724078222887E-3</v>
      </c>
      <c r="E416">
        <v>416</v>
      </c>
      <c r="G416">
        <f t="shared" si="20"/>
        <v>4.4013571721266578</v>
      </c>
      <c r="H416">
        <f>[1]!XLSTAT_PDFFisher(G416,3,16)</f>
        <v>1.4974772847652584E-2</v>
      </c>
    </row>
    <row r="417" spans="1:8" x14ac:dyDescent="0.2">
      <c r="A417">
        <v>417</v>
      </c>
      <c r="B417">
        <f t="shared" si="18"/>
        <v>4.9472525008056154</v>
      </c>
      <c r="C417">
        <f t="shared" si="19"/>
        <v>4.9472525008056154</v>
      </c>
      <c r="D417">
        <f>[1]!XLSTAT_PDFFisher(B417,3,16)</f>
        <v>9.4545243343451078E-3</v>
      </c>
      <c r="E417">
        <v>417</v>
      </c>
      <c r="G417">
        <f t="shared" si="20"/>
        <v>4.411962611095638</v>
      </c>
      <c r="H417">
        <f>[1]!XLSTAT_PDFFisher(G417,3,16)</f>
        <v>1.4838515449228805E-2</v>
      </c>
    </row>
    <row r="418" spans="1:8" x14ac:dyDescent="0.2">
      <c r="A418">
        <v>418</v>
      </c>
      <c r="B418">
        <f t="shared" si="18"/>
        <v>53</v>
      </c>
      <c r="C418">
        <f t="shared" si="19"/>
        <v>4.9472525008056154</v>
      </c>
      <c r="D418">
        <f>[1]!XLSTAT_PDFFisher(B418,3,16)</f>
        <v>2.1308640393349046E-9</v>
      </c>
      <c r="E418">
        <v>418</v>
      </c>
      <c r="G418">
        <f t="shared" si="20"/>
        <v>4.4225680500646183</v>
      </c>
      <c r="H418">
        <f>[1]!XLSTAT_PDFFisher(G418,3,16)</f>
        <v>1.4703620823981649E-2</v>
      </c>
    </row>
    <row r="419" spans="1:8" x14ac:dyDescent="0.2">
      <c r="A419">
        <v>419</v>
      </c>
      <c r="B419">
        <f t="shared" si="18"/>
        <v>53</v>
      </c>
      <c r="C419">
        <f t="shared" si="19"/>
        <v>4.9554658709178847</v>
      </c>
      <c r="D419">
        <f>[1]!XLSTAT_PDFFisher(B419,3,16)</f>
        <v>2.1308640393349046E-9</v>
      </c>
      <c r="E419">
        <v>419</v>
      </c>
      <c r="G419">
        <f t="shared" si="20"/>
        <v>4.4331734890335976</v>
      </c>
      <c r="H419">
        <f>[1]!XLSTAT_PDFFisher(G419,3,16)</f>
        <v>1.4570074182886548E-2</v>
      </c>
    </row>
    <row r="420" spans="1:8" x14ac:dyDescent="0.2">
      <c r="A420">
        <v>420</v>
      </c>
      <c r="B420">
        <f t="shared" si="18"/>
        <v>4.9554658709178847</v>
      </c>
      <c r="C420">
        <f t="shared" si="19"/>
        <v>4.9554658709178847</v>
      </c>
      <c r="D420">
        <f>[1]!XLSTAT_PDFFisher(B420,3,16)</f>
        <v>9.3908525670985364E-3</v>
      </c>
      <c r="E420">
        <v>420</v>
      </c>
      <c r="G420">
        <f t="shared" si="20"/>
        <v>4.4437789280025779</v>
      </c>
      <c r="H420">
        <f>[1]!XLSTAT_PDFFisher(G420,3,16)</f>
        <v>1.4437860908890571E-2</v>
      </c>
    </row>
    <row r="421" spans="1:8" x14ac:dyDescent="0.2">
      <c r="A421">
        <v>421</v>
      </c>
      <c r="B421">
        <f t="shared" si="18"/>
        <v>4.963679241030154</v>
      </c>
      <c r="C421">
        <f t="shared" si="19"/>
        <v>4.963679241030154</v>
      </c>
      <c r="D421">
        <f>[1]!XLSTAT_PDFFisher(B421,3,16)</f>
        <v>9.3276532560371099E-3</v>
      </c>
      <c r="E421">
        <v>421</v>
      </c>
      <c r="G421">
        <f t="shared" si="20"/>
        <v>4.4543843669715573</v>
      </c>
      <c r="H421">
        <f>[1]!XLSTAT_PDFFisher(G421,3,16)</f>
        <v>1.4306966554798566E-2</v>
      </c>
    </row>
    <row r="422" spans="1:8" x14ac:dyDescent="0.2">
      <c r="A422">
        <v>422</v>
      </c>
      <c r="B422">
        <f t="shared" si="18"/>
        <v>53</v>
      </c>
      <c r="C422">
        <f t="shared" si="19"/>
        <v>4.963679241030154</v>
      </c>
      <c r="D422">
        <f>[1]!XLSTAT_PDFFisher(B422,3,16)</f>
        <v>2.1308640393349046E-9</v>
      </c>
      <c r="E422">
        <v>422</v>
      </c>
      <c r="G422">
        <f t="shared" si="20"/>
        <v>4.4649898059405375</v>
      </c>
      <c r="H422">
        <f>[1]!XLSTAT_PDFFisher(G422,3,16)</f>
        <v>1.417737684118653E-2</v>
      </c>
    </row>
    <row r="423" spans="1:8" x14ac:dyDescent="0.2">
      <c r="A423">
        <v>423</v>
      </c>
      <c r="B423">
        <f t="shared" si="18"/>
        <v>53</v>
      </c>
      <c r="C423">
        <f t="shared" si="19"/>
        <v>4.9718926111424233</v>
      </c>
      <c r="D423">
        <f>[1]!XLSTAT_PDFFisher(B423,3,16)</f>
        <v>2.1308640393349046E-9</v>
      </c>
      <c r="E423">
        <v>423</v>
      </c>
      <c r="G423">
        <f t="shared" si="20"/>
        <v>4.4755952449095178</v>
      </c>
      <c r="H423">
        <f>[1]!XLSTAT_PDFFisher(G423,3,16)</f>
        <v>1.4049077654341349E-2</v>
      </c>
    </row>
    <row r="424" spans="1:8" x14ac:dyDescent="0.2">
      <c r="A424">
        <v>424</v>
      </c>
      <c r="B424">
        <f t="shared" si="18"/>
        <v>4.9718926111424233</v>
      </c>
      <c r="C424">
        <f t="shared" si="19"/>
        <v>4.9718926111424233</v>
      </c>
      <c r="D424">
        <f>[1]!XLSTAT_PDFFisher(B424,3,16)</f>
        <v>9.2649225846204719E-3</v>
      </c>
      <c r="E424">
        <v>424</v>
      </c>
      <c r="G424">
        <f t="shared" si="20"/>
        <v>4.4862006838784971</v>
      </c>
      <c r="H424">
        <f>[1]!XLSTAT_PDFFisher(G424,3,16)</f>
        <v>1.3922055044227008E-2</v>
      </c>
    </row>
    <row r="425" spans="1:8" x14ac:dyDescent="0.2">
      <c r="A425">
        <v>425</v>
      </c>
      <c r="B425">
        <f t="shared" si="18"/>
        <v>4.9801059812546926</v>
      </c>
      <c r="C425">
        <f t="shared" si="19"/>
        <v>4.9801059812546926</v>
      </c>
      <c r="D425">
        <f>[1]!XLSTAT_PDFFisher(B425,3,16)</f>
        <v>9.2026567695030551E-3</v>
      </c>
      <c r="E425">
        <v>425</v>
      </c>
      <c r="G425">
        <f t="shared" si="20"/>
        <v>4.4968061228474774</v>
      </c>
      <c r="H425">
        <f>[1]!XLSTAT_PDFFisher(G425,3,16)</f>
        <v>1.3796295222476659E-2</v>
      </c>
    </row>
    <row r="426" spans="1:8" x14ac:dyDescent="0.2">
      <c r="A426">
        <v>426</v>
      </c>
      <c r="B426">
        <f t="shared" si="18"/>
        <v>53</v>
      </c>
      <c r="C426">
        <f t="shared" si="19"/>
        <v>4.9801059812546926</v>
      </c>
      <c r="D426">
        <f>[1]!XLSTAT_PDFFisher(B426,3,16)</f>
        <v>2.1308640393349046E-9</v>
      </c>
      <c r="E426">
        <v>426</v>
      </c>
      <c r="G426">
        <f t="shared" si="20"/>
        <v>4.5074115618164567</v>
      </c>
      <c r="H426">
        <f>[1]!XLSTAT_PDFFisher(G426,3,16)</f>
        <v>1.3671784560410422E-2</v>
      </c>
    </row>
    <row r="427" spans="1:8" x14ac:dyDescent="0.2">
      <c r="A427">
        <v>427</v>
      </c>
      <c r="B427">
        <f t="shared" si="18"/>
        <v>53</v>
      </c>
      <c r="C427">
        <f t="shared" si="19"/>
        <v>4.9883193513669619</v>
      </c>
      <c r="D427">
        <f>[1]!XLSTAT_PDFFisher(B427,3,16)</f>
        <v>2.1308640393349046E-9</v>
      </c>
      <c r="E427">
        <v>427</v>
      </c>
      <c r="G427">
        <f t="shared" si="20"/>
        <v>4.518017000785437</v>
      </c>
      <c r="H427">
        <f>[1]!XLSTAT_PDFFisher(G427,3,16)</f>
        <v>1.3548509587078426E-2</v>
      </c>
    </row>
    <row r="428" spans="1:8" x14ac:dyDescent="0.2">
      <c r="A428">
        <v>428</v>
      </c>
      <c r="B428">
        <f t="shared" si="18"/>
        <v>4.9883193513669619</v>
      </c>
      <c r="C428">
        <f t="shared" si="19"/>
        <v>4.9883193513669619</v>
      </c>
      <c r="D428">
        <f>[1]!XLSTAT_PDFFisher(B428,3,16)</f>
        <v>9.1408520602265942E-3</v>
      </c>
      <c r="E428">
        <v>428</v>
      </c>
      <c r="G428">
        <f t="shared" si="20"/>
        <v>4.5286224397544173</v>
      </c>
      <c r="H428">
        <f>[1]!XLSTAT_PDFFisher(G428,3,16)</f>
        <v>1.3426456987328805E-2</v>
      </c>
    </row>
    <row r="429" spans="1:8" x14ac:dyDescent="0.2">
      <c r="A429">
        <v>429</v>
      </c>
      <c r="B429">
        <f t="shared" si="18"/>
        <v>4.9965327214792321</v>
      </c>
      <c r="C429">
        <f t="shared" si="19"/>
        <v>4.9965327214792321</v>
      </c>
      <c r="D429">
        <f>[1]!XLSTAT_PDFFisher(B429,3,16)</f>
        <v>9.0795047389155576E-3</v>
      </c>
      <c r="E429">
        <v>429</v>
      </c>
      <c r="G429">
        <f t="shared" si="20"/>
        <v>4.5392278787233966</v>
      </c>
      <c r="H429">
        <f>[1]!XLSTAT_PDFFisher(G429,3,16)</f>
        <v>1.3305613599900392E-2</v>
      </c>
    </row>
    <row r="430" spans="1:8" x14ac:dyDescent="0.2">
      <c r="A430">
        <v>430</v>
      </c>
      <c r="B430">
        <f t="shared" si="18"/>
        <v>53</v>
      </c>
      <c r="C430">
        <f t="shared" si="19"/>
        <v>4.9965327214792321</v>
      </c>
      <c r="D430">
        <f>[1]!XLSTAT_PDFFisher(B430,3,16)</f>
        <v>2.1308640393349046E-9</v>
      </c>
      <c r="E430">
        <v>430</v>
      </c>
      <c r="G430">
        <f t="shared" si="20"/>
        <v>4.5498333176923769</v>
      </c>
      <c r="H430">
        <f>[1]!XLSTAT_PDFFisher(G430,3,16)</f>
        <v>1.3185966415539664E-2</v>
      </c>
    </row>
    <row r="431" spans="1:8" x14ac:dyDescent="0.2">
      <c r="A431">
        <v>431</v>
      </c>
      <c r="B431">
        <f t="shared" si="18"/>
        <v>53</v>
      </c>
      <c r="C431">
        <f t="shared" si="19"/>
        <v>5.0047460915915014</v>
      </c>
      <c r="D431">
        <f>[1]!XLSTAT_PDFFisher(B431,3,16)</f>
        <v>2.1308640393349046E-9</v>
      </c>
      <c r="E431">
        <v>431</v>
      </c>
      <c r="G431">
        <f t="shared" si="20"/>
        <v>4.5604387566613571</v>
      </c>
      <c r="H431">
        <f>[1]!XLSTAT_PDFFisher(G431,3,16)</f>
        <v>1.306750257514161E-2</v>
      </c>
    </row>
    <row r="432" spans="1:8" x14ac:dyDescent="0.2">
      <c r="A432">
        <v>432</v>
      </c>
      <c r="B432">
        <f t="shared" si="18"/>
        <v>5.0047460915915014</v>
      </c>
      <c r="C432">
        <f t="shared" si="19"/>
        <v>5.0047460915915014</v>
      </c>
      <c r="D432">
        <f>[1]!XLSTAT_PDFFisher(B432,3,16)</f>
        <v>9.0186111199758636E-3</v>
      </c>
      <c r="E432">
        <v>432</v>
      </c>
      <c r="G432">
        <f t="shared" si="20"/>
        <v>4.5710441956303365</v>
      </c>
      <c r="H432">
        <f>[1]!XLSTAT_PDFFisher(G432,3,16)</f>
        <v>1.2950209367914743E-2</v>
      </c>
    </row>
    <row r="433" spans="1:8" x14ac:dyDescent="0.2">
      <c r="A433">
        <v>433</v>
      </c>
      <c r="B433">
        <f t="shared" si="18"/>
        <v>5.0129594617037707</v>
      </c>
      <c r="C433">
        <f t="shared" si="19"/>
        <v>5.0129594617037707</v>
      </c>
      <c r="D433">
        <f>[1]!XLSTAT_PDFFisher(B433,3,16)</f>
        <v>8.9581675497961283E-3</v>
      </c>
      <c r="E433">
        <v>433</v>
      </c>
      <c r="G433">
        <f t="shared" si="20"/>
        <v>4.5816496345993167</v>
      </c>
      <c r="H433">
        <f>[1]!XLSTAT_PDFFisher(G433,3,16)</f>
        <v>1.2834074229568783E-2</v>
      </c>
    </row>
    <row r="434" spans="1:8" x14ac:dyDescent="0.2">
      <c r="A434">
        <v>434</v>
      </c>
      <c r="B434">
        <f t="shared" si="18"/>
        <v>53</v>
      </c>
      <c r="C434">
        <f t="shared" si="19"/>
        <v>5.0129594617037707</v>
      </c>
      <c r="D434">
        <f>[1]!XLSTAT_PDFFisher(B434,3,16)</f>
        <v>2.1308640393349046E-9</v>
      </c>
      <c r="E434">
        <v>434</v>
      </c>
      <c r="G434">
        <f t="shared" si="20"/>
        <v>4.5922550735682961</v>
      </c>
      <c r="H434">
        <f>[1]!XLSTAT_PDFFisher(G434,3,16)</f>
        <v>1.2719084740526236E-2</v>
      </c>
    </row>
    <row r="435" spans="1:8" x14ac:dyDescent="0.2">
      <c r="A435">
        <v>435</v>
      </c>
      <c r="B435">
        <f t="shared" si="18"/>
        <v>53</v>
      </c>
      <c r="C435">
        <f t="shared" si="19"/>
        <v>5.02117283181604</v>
      </c>
      <c r="D435">
        <f>[1]!XLSTAT_PDFFisher(B435,3,16)</f>
        <v>2.1308640393349046E-9</v>
      </c>
      <c r="E435">
        <v>435</v>
      </c>
      <c r="G435">
        <f t="shared" si="20"/>
        <v>4.6028605125372763</v>
      </c>
      <c r="H435">
        <f>[1]!XLSTAT_PDFFisher(G435,3,16)</f>
        <v>1.2605228624155758E-2</v>
      </c>
    </row>
    <row r="436" spans="1:8" x14ac:dyDescent="0.2">
      <c r="A436">
        <v>436</v>
      </c>
      <c r="B436">
        <f t="shared" si="18"/>
        <v>5.02117283181604</v>
      </c>
      <c r="C436">
        <f t="shared" si="19"/>
        <v>5.02117283181604</v>
      </c>
      <c r="D436">
        <f>[1]!XLSTAT_PDFFisher(B436,3,16)</f>
        <v>8.8981704064521813E-3</v>
      </c>
      <c r="E436">
        <v>436</v>
      </c>
      <c r="G436">
        <f t="shared" si="20"/>
        <v>4.6134659515062566</v>
      </c>
      <c r="H436">
        <f>[1]!XLSTAT_PDFFisher(G436,3,16)</f>
        <v>1.249249374502925E-2</v>
      </c>
    </row>
    <row r="437" spans="1:8" x14ac:dyDescent="0.2">
      <c r="A437">
        <v>437</v>
      </c>
      <c r="B437">
        <f t="shared" si="18"/>
        <v>5.0293862019283093</v>
      </c>
      <c r="C437">
        <f t="shared" si="19"/>
        <v>5.0293862019283093</v>
      </c>
      <c r="D437">
        <f>[1]!XLSTAT_PDFFisher(B437,3,16)</f>
        <v>8.8386160994141736E-3</v>
      </c>
      <c r="E437">
        <v>437</v>
      </c>
      <c r="G437">
        <f t="shared" si="20"/>
        <v>4.624071390475236</v>
      </c>
      <c r="H437">
        <f>[1]!XLSTAT_PDFFisher(G437,3,16)</f>
        <v>1.2380868107200006E-2</v>
      </c>
    </row>
    <row r="438" spans="1:8" x14ac:dyDescent="0.2">
      <c r="A438">
        <v>438</v>
      </c>
      <c r="B438">
        <f t="shared" si="18"/>
        <v>53</v>
      </c>
      <c r="C438">
        <f t="shared" si="19"/>
        <v>5.0293862019283093</v>
      </c>
      <c r="D438">
        <f>[1]!XLSTAT_PDFFisher(B438,3,16)</f>
        <v>2.1308640393349046E-9</v>
      </c>
      <c r="E438">
        <v>438</v>
      </c>
      <c r="G438">
        <f t="shared" si="20"/>
        <v>4.6346768294442162</v>
      </c>
      <c r="H438">
        <f>[1]!XLSTAT_PDFFisher(G438,3,16)</f>
        <v>1.227033985250355E-2</v>
      </c>
    </row>
    <row r="439" spans="1:8" x14ac:dyDescent="0.2">
      <c r="A439">
        <v>439</v>
      </c>
      <c r="B439">
        <f t="shared" si="18"/>
        <v>53</v>
      </c>
      <c r="C439">
        <f t="shared" si="19"/>
        <v>5.0375995720405786</v>
      </c>
      <c r="D439">
        <f>[1]!XLSTAT_PDFFisher(B439,3,16)</f>
        <v>2.1308640393349046E-9</v>
      </c>
      <c r="E439">
        <v>439</v>
      </c>
      <c r="G439">
        <f t="shared" si="20"/>
        <v>4.6452822684131956</v>
      </c>
      <c r="H439">
        <f>[1]!XLSTAT_PDFFisher(G439,3,16)</f>
        <v>1.216089725887947E-2</v>
      </c>
    </row>
    <row r="440" spans="1:8" x14ac:dyDescent="0.2">
      <c r="A440">
        <v>440</v>
      </c>
      <c r="B440">
        <f t="shared" si="18"/>
        <v>5.0375995720405786</v>
      </c>
      <c r="C440">
        <f t="shared" si="19"/>
        <v>5.0375995720405786</v>
      </c>
      <c r="D440">
        <f>[1]!XLSTAT_PDFFisher(B440,3,16)</f>
        <v>8.7795010692567361E-3</v>
      </c>
      <c r="E440">
        <v>440</v>
      </c>
      <c r="G440">
        <f t="shared" si="20"/>
        <v>4.6558877073821758</v>
      </c>
      <c r="H440">
        <f>[1]!XLSTAT_PDFFisher(G440,3,16)</f>
        <v>1.2052528738715342E-2</v>
      </c>
    </row>
    <row r="441" spans="1:8" x14ac:dyDescent="0.2">
      <c r="A441">
        <v>441</v>
      </c>
      <c r="B441">
        <f t="shared" si="18"/>
        <v>5.0458129421528479</v>
      </c>
      <c r="C441">
        <f t="shared" si="19"/>
        <v>5.0458129421528479</v>
      </c>
      <c r="D441">
        <f>[1]!XLSTAT_PDFFisher(B441,3,16)</f>
        <v>8.7208217873718623E-3</v>
      </c>
      <c r="E441">
        <v>441</v>
      </c>
      <c r="G441">
        <f t="shared" si="20"/>
        <v>4.6664931463511561</v>
      </c>
      <c r="H441">
        <f>[1]!XLSTAT_PDFFisher(G441,3,16)</f>
        <v>1.1945222837210927E-2</v>
      </c>
    </row>
    <row r="442" spans="1:8" x14ac:dyDescent="0.2">
      <c r="A442">
        <v>442</v>
      </c>
      <c r="B442">
        <f t="shared" si="18"/>
        <v>53</v>
      </c>
      <c r="C442">
        <f t="shared" si="19"/>
        <v>5.0458129421528479</v>
      </c>
      <c r="D442">
        <f>[1]!XLSTAT_PDFFisher(B442,3,16)</f>
        <v>2.1308640393349046E-9</v>
      </c>
      <c r="E442">
        <v>442</v>
      </c>
      <c r="G442">
        <f t="shared" si="20"/>
        <v>4.6770985853201354</v>
      </c>
      <c r="H442">
        <f>[1]!XLSTAT_PDFFisher(G442,3,16)</f>
        <v>1.1838968230763643E-2</v>
      </c>
    </row>
    <row r="443" spans="1:8" x14ac:dyDescent="0.2">
      <c r="A443">
        <v>443</v>
      </c>
      <c r="B443">
        <f t="shared" si="18"/>
        <v>53</v>
      </c>
      <c r="C443">
        <f t="shared" si="19"/>
        <v>5.0540263122651172</v>
      </c>
      <c r="D443">
        <f>[1]!XLSTAT_PDFFisher(B443,3,16)</f>
        <v>2.1308640393349046E-9</v>
      </c>
      <c r="E443">
        <v>443</v>
      </c>
      <c r="G443">
        <f t="shared" si="20"/>
        <v>4.6877040242891157</v>
      </c>
      <c r="H443">
        <f>[1]!XLSTAT_PDFFisher(G443,3,16)</f>
        <v>1.1733753725374621E-2</v>
      </c>
    </row>
    <row r="444" spans="1:8" x14ac:dyDescent="0.2">
      <c r="A444">
        <v>444</v>
      </c>
      <c r="B444">
        <f t="shared" si="18"/>
        <v>5.0540263122651172</v>
      </c>
      <c r="C444">
        <f t="shared" si="19"/>
        <v>5.0540263122651172</v>
      </c>
      <c r="D444">
        <f>[1]!XLSTAT_PDFFisher(B444,3,16)</f>
        <v>8.662574755684542E-3</v>
      </c>
      <c r="E444">
        <v>444</v>
      </c>
      <c r="G444">
        <f t="shared" si="20"/>
        <v>4.6983094632580951</v>
      </c>
      <c r="H444">
        <f>[1]!XLSTAT_PDFFisher(G444,3,16)</f>
        <v>1.1629568255074513E-2</v>
      </c>
    </row>
    <row r="445" spans="1:8" x14ac:dyDescent="0.2">
      <c r="A445">
        <v>445</v>
      </c>
      <c r="B445">
        <f t="shared" si="18"/>
        <v>5.0622396823773865</v>
      </c>
      <c r="C445">
        <f t="shared" si="19"/>
        <v>5.0622396823773865</v>
      </c>
      <c r="D445">
        <f>[1]!XLSTAT_PDFFisher(B445,3,16)</f>
        <v>8.6047565063712347E-3</v>
      </c>
      <c r="E445">
        <v>445</v>
      </c>
      <c r="G445">
        <f t="shared" si="20"/>
        <v>4.7089149022270753</v>
      </c>
      <c r="H445">
        <f>[1]!XLSTAT_PDFFisher(G445,3,16)</f>
        <v>1.1526400880369993E-2</v>
      </c>
    </row>
    <row r="446" spans="1:8" x14ac:dyDescent="0.2">
      <c r="A446">
        <v>446</v>
      </c>
      <c r="B446">
        <f t="shared" si="18"/>
        <v>53</v>
      </c>
      <c r="C446">
        <f t="shared" si="19"/>
        <v>5.0622396823773865</v>
      </c>
      <c r="D446">
        <f>[1]!XLSTAT_PDFFisher(B446,3,16)</f>
        <v>2.1308640393349046E-9</v>
      </c>
      <c r="E446">
        <v>446</v>
      </c>
      <c r="G446">
        <f t="shared" si="20"/>
        <v>4.7195203411960556</v>
      </c>
      <c r="H446">
        <f>[1]!XLSTAT_PDFFisher(G446,3,16)</f>
        <v>1.1424240786709223E-2</v>
      </c>
    </row>
    <row r="447" spans="1:8" x14ac:dyDescent="0.2">
      <c r="A447">
        <v>447</v>
      </c>
      <c r="B447">
        <f t="shared" si="18"/>
        <v>53</v>
      </c>
      <c r="C447">
        <f t="shared" si="19"/>
        <v>5.0704530524896558</v>
      </c>
      <c r="D447">
        <f>[1]!XLSTAT_PDFFisher(B447,3,16)</f>
        <v>2.1308640393349046E-9</v>
      </c>
      <c r="E447">
        <v>447</v>
      </c>
      <c r="G447">
        <f t="shared" si="20"/>
        <v>4.7301257801650349</v>
      </c>
      <c r="H447">
        <f>[1]!XLSTAT_PDFFisher(G447,3,16)</f>
        <v>1.1323077282967489E-2</v>
      </c>
    </row>
    <row r="448" spans="1:8" x14ac:dyDescent="0.2">
      <c r="A448">
        <v>448</v>
      </c>
      <c r="B448">
        <f t="shared" si="18"/>
        <v>5.0704530524896558</v>
      </c>
      <c r="C448">
        <f t="shared" si="19"/>
        <v>5.0704530524896558</v>
      </c>
      <c r="D448">
        <f>[1]!XLSTAT_PDFFisher(B448,3,16)</f>
        <v>8.5473636015811396E-3</v>
      </c>
      <c r="E448">
        <v>448</v>
      </c>
      <c r="G448">
        <f t="shared" si="20"/>
        <v>4.7407312191340152</v>
      </c>
      <c r="H448">
        <f>[1]!XLSTAT_PDFFisher(G448,3,16)</f>
        <v>1.1222899799951435E-2</v>
      </c>
    </row>
    <row r="449" spans="1:8" x14ac:dyDescent="0.2">
      <c r="A449">
        <v>449</v>
      </c>
      <c r="B449">
        <f t="shared" ref="B449:B512" si="21">IF(-1^(INT(A449/2)+2)&gt;0,3.23887151745358+2*INT(A449/2-1/2)*0.0041066850561347,53)</f>
        <v>5.0786664226019251</v>
      </c>
      <c r="C449">
        <f t="shared" ref="C449:C500" si="22">3.23887151745358+2*INT(A449/2-1/2)*0.0041066850561347</f>
        <v>5.0786664226019251</v>
      </c>
      <c r="D449">
        <f>[1]!XLSTAT_PDFFisher(B449,3,16)</f>
        <v>8.4903926331600064E-3</v>
      </c>
      <c r="E449">
        <v>449</v>
      </c>
      <c r="G449">
        <f t="shared" ref="G449:G500" si="23">0.0001+(E449-1)*0.0106054389689799</f>
        <v>4.7513366581029945</v>
      </c>
      <c r="H449">
        <f>[1]!XLSTAT_PDFFisher(G449,3,16)</f>
        <v>1.1123697888922937E-2</v>
      </c>
    </row>
    <row r="450" spans="1:8" x14ac:dyDescent="0.2">
      <c r="A450">
        <v>450</v>
      </c>
      <c r="B450">
        <f t="shared" si="21"/>
        <v>53</v>
      </c>
      <c r="C450">
        <f t="shared" si="22"/>
        <v>5.0786664226019251</v>
      </c>
      <c r="D450">
        <f>[1]!XLSTAT_PDFFisher(B450,3,16)</f>
        <v>2.1308640393349046E-9</v>
      </c>
      <c r="E450">
        <v>450</v>
      </c>
      <c r="G450">
        <f t="shared" si="23"/>
        <v>4.7619420970719748</v>
      </c>
      <c r="H450">
        <f>[1]!XLSTAT_PDFFisher(G450,3,16)</f>
        <v>1.1025461220140928E-2</v>
      </c>
    </row>
    <row r="451" spans="1:8" x14ac:dyDescent="0.2">
      <c r="A451">
        <v>451</v>
      </c>
      <c r="B451">
        <f t="shared" si="21"/>
        <v>53</v>
      </c>
      <c r="C451">
        <f t="shared" si="22"/>
        <v>5.0868797927141944</v>
      </c>
      <c r="D451">
        <f>[1]!XLSTAT_PDFFisher(B451,3,16)</f>
        <v>2.1308640393349046E-9</v>
      </c>
      <c r="E451">
        <v>451</v>
      </c>
      <c r="G451">
        <f t="shared" si="23"/>
        <v>4.7725475360409551</v>
      </c>
      <c r="H451">
        <f>[1]!XLSTAT_PDFFisher(G451,3,16)</f>
        <v>1.0928179581422394E-2</v>
      </c>
    </row>
    <row r="452" spans="1:8" x14ac:dyDescent="0.2">
      <c r="A452">
        <v>452</v>
      </c>
      <c r="B452">
        <f t="shared" si="21"/>
        <v>5.0868797927141944</v>
      </c>
      <c r="C452">
        <f t="shared" si="22"/>
        <v>5.0868797927141944</v>
      </c>
      <c r="D452">
        <f>[1]!XLSTAT_PDFFisher(B452,3,16)</f>
        <v>8.4338402223765856E-3</v>
      </c>
      <c r="E452">
        <v>452</v>
      </c>
      <c r="G452">
        <f t="shared" si="23"/>
        <v>4.7831529750099344</v>
      </c>
      <c r="H452">
        <f>[1]!XLSTAT_PDFFisher(G452,3,16)</f>
        <v>1.0831842876721256E-2</v>
      </c>
    </row>
    <row r="453" spans="1:8" x14ac:dyDescent="0.2">
      <c r="A453">
        <v>453</v>
      </c>
      <c r="B453">
        <f t="shared" si="21"/>
        <v>5.0950931628264646</v>
      </c>
      <c r="C453">
        <f t="shared" si="22"/>
        <v>5.0950931628264646</v>
      </c>
      <c r="D453">
        <f>[1]!XLSTAT_PDFFisher(B453,3,16)</f>
        <v>8.3777030196521829E-3</v>
      </c>
      <c r="E453">
        <v>453</v>
      </c>
      <c r="G453">
        <f t="shared" si="23"/>
        <v>4.7937584139789147</v>
      </c>
      <c r="H453">
        <f>[1]!XLSTAT_PDFFisher(G453,3,16)</f>
        <v>1.073644112472521E-2</v>
      </c>
    </row>
    <row r="454" spans="1:8" x14ac:dyDescent="0.2">
      <c r="A454">
        <v>454</v>
      </c>
      <c r="B454">
        <f t="shared" si="21"/>
        <v>53</v>
      </c>
      <c r="C454">
        <f t="shared" si="22"/>
        <v>5.0950931628264646</v>
      </c>
      <c r="D454">
        <f>[1]!XLSTAT_PDFFisher(B454,3,16)</f>
        <v>2.1308640393349046E-9</v>
      </c>
      <c r="E454">
        <v>454</v>
      </c>
      <c r="G454">
        <f t="shared" si="23"/>
        <v>4.804363852947894</v>
      </c>
      <c r="H454">
        <f>[1]!XLSTAT_PDFFisher(G454,3,16)</f>
        <v>1.0641964457470536E-2</v>
      </c>
    </row>
    <row r="455" spans="1:8" x14ac:dyDescent="0.2">
      <c r="A455">
        <v>455</v>
      </c>
      <c r="B455">
        <f t="shared" si="21"/>
        <v>53</v>
      </c>
      <c r="C455">
        <f t="shared" si="22"/>
        <v>5.1033065329387339</v>
      </c>
      <c r="D455">
        <f>[1]!XLSTAT_PDFFisher(B455,3,16)</f>
        <v>2.1308640393349046E-9</v>
      </c>
      <c r="E455">
        <v>455</v>
      </c>
      <c r="G455">
        <f t="shared" si="23"/>
        <v>4.8149692919168743</v>
      </c>
      <c r="H455">
        <f>[1]!XLSTAT_PDFFisher(G455,3,16)</f>
        <v>1.0548403118974174E-2</v>
      </c>
    </row>
    <row r="456" spans="1:8" x14ac:dyDescent="0.2">
      <c r="A456">
        <v>456</v>
      </c>
      <c r="B456">
        <f t="shared" si="21"/>
        <v>5.1033065329387339</v>
      </c>
      <c r="C456">
        <f t="shared" si="22"/>
        <v>5.1033065329387339</v>
      </c>
      <c r="D456">
        <f>[1]!XLSTAT_PDFFisher(B456,3,16)</f>
        <v>8.3219777042921259E-3</v>
      </c>
      <c r="E456">
        <v>456</v>
      </c>
      <c r="G456">
        <f t="shared" si="23"/>
        <v>4.8255747308858545</v>
      </c>
      <c r="H456">
        <f>[1]!XLSTAT_PDFFisher(G456,3,16)</f>
        <v>1.04557474638836E-2</v>
      </c>
    </row>
    <row r="457" spans="1:8" x14ac:dyDescent="0.2">
      <c r="A457">
        <v>457</v>
      </c>
      <c r="B457">
        <f t="shared" si="21"/>
        <v>5.1115199030510032</v>
      </c>
      <c r="C457">
        <f t="shared" si="22"/>
        <v>5.1115199030510032</v>
      </c>
      <c r="D457">
        <f>[1]!XLSTAT_PDFFisher(B457,3,16)</f>
        <v>8.266660984220478E-3</v>
      </c>
      <c r="E457">
        <v>457</v>
      </c>
      <c r="G457">
        <f t="shared" si="23"/>
        <v>4.8361801698548339</v>
      </c>
      <c r="H457">
        <f>[1]!XLSTAT_PDFFisher(G457,3,16)</f>
        <v>1.0363987956142979E-2</v>
      </c>
    </row>
    <row r="458" spans="1:8" x14ac:dyDescent="0.2">
      <c r="A458">
        <v>458</v>
      </c>
      <c r="B458">
        <f t="shared" si="21"/>
        <v>53</v>
      </c>
      <c r="C458">
        <f t="shared" si="22"/>
        <v>5.1115199030510032</v>
      </c>
      <c r="D458">
        <f>[1]!XLSTAT_PDFFisher(B458,3,16)</f>
        <v>2.1308640393349046E-9</v>
      </c>
      <c r="E458">
        <v>458</v>
      </c>
      <c r="G458">
        <f t="shared" si="23"/>
        <v>4.8467856088238142</v>
      </c>
      <c r="H458">
        <f>[1]!XLSTAT_PDFFisher(G458,3,16)</f>
        <v>1.0273115167677059E-2</v>
      </c>
    </row>
    <row r="459" spans="1:8" x14ac:dyDescent="0.2">
      <c r="A459">
        <v>459</v>
      </c>
      <c r="B459">
        <f t="shared" si="21"/>
        <v>53</v>
      </c>
      <c r="C459">
        <f t="shared" si="22"/>
        <v>5.1197332731632725</v>
      </c>
      <c r="D459">
        <f>[1]!XLSTAT_PDFFisher(B459,3,16)</f>
        <v>2.1308640393349046E-9</v>
      </c>
      <c r="E459">
        <v>459</v>
      </c>
      <c r="G459">
        <f t="shared" si="23"/>
        <v>4.8573910477927935</v>
      </c>
      <c r="H459">
        <f>[1]!XLSTAT_PDFFisher(G459,3,16)</f>
        <v>1.0183119777091007E-2</v>
      </c>
    </row>
    <row r="460" spans="1:8" x14ac:dyDescent="0.2">
      <c r="A460">
        <v>460</v>
      </c>
      <c r="B460">
        <f t="shared" si="21"/>
        <v>5.1197332731632725</v>
      </c>
      <c r="C460">
        <f t="shared" si="22"/>
        <v>5.1197332731632725</v>
      </c>
      <c r="D460">
        <f>[1]!XLSTAT_PDFFisher(B460,3,16)</f>
        <v>8.2117495957169488E-3</v>
      </c>
      <c r="E460">
        <v>460</v>
      </c>
      <c r="G460">
        <f t="shared" si="23"/>
        <v>4.8679964867617738</v>
      </c>
      <c r="H460">
        <f>[1]!XLSTAT_PDFFisher(G460,3,16)</f>
        <v>1.0093992568387054E-2</v>
      </c>
    </row>
    <row r="461" spans="1:8" x14ac:dyDescent="0.2">
      <c r="A461">
        <v>461</v>
      </c>
      <c r="B461">
        <f t="shared" si="21"/>
        <v>5.1279466432755418</v>
      </c>
      <c r="C461">
        <f t="shared" si="22"/>
        <v>5.1279466432755418</v>
      </c>
      <c r="D461">
        <f>[1]!XLSTAT_PDFFisher(B461,3,16)</f>
        <v>8.1572403031564423E-3</v>
      </c>
      <c r="E461">
        <v>461</v>
      </c>
      <c r="G461">
        <f t="shared" si="23"/>
        <v>4.878601925730754</v>
      </c>
      <c r="H461">
        <f>[1]!XLSTAT_PDFFisher(G461,3,16)</f>
        <v>1.000572442969736E-2</v>
      </c>
    </row>
    <row r="462" spans="1:8" x14ac:dyDescent="0.2">
      <c r="A462">
        <v>462</v>
      </c>
      <c r="B462">
        <f t="shared" si="21"/>
        <v>53</v>
      </c>
      <c r="C462">
        <f t="shared" si="22"/>
        <v>5.1279466432755418</v>
      </c>
      <c r="D462">
        <f>[1]!XLSTAT_PDFFisher(B462,3,16)</f>
        <v>2.1308640393349046E-9</v>
      </c>
      <c r="E462">
        <v>462</v>
      </c>
      <c r="G462">
        <f t="shared" si="23"/>
        <v>4.8892073646997334</v>
      </c>
      <c r="H462">
        <f>[1]!XLSTAT_PDFFisher(G462,3,16)</f>
        <v>9.9183063520323425E-3</v>
      </c>
    </row>
    <row r="463" spans="1:8" x14ac:dyDescent="0.2">
      <c r="A463">
        <v>463</v>
      </c>
      <c r="B463">
        <f t="shared" si="21"/>
        <v>53</v>
      </c>
      <c r="C463">
        <f t="shared" si="22"/>
        <v>5.1361600133878111</v>
      </c>
      <c r="D463">
        <f>[1]!XLSTAT_PDFFisher(B463,3,16)</f>
        <v>2.1308640393349046E-9</v>
      </c>
      <c r="E463">
        <v>463</v>
      </c>
      <c r="G463">
        <f t="shared" si="23"/>
        <v>4.8998128036687136</v>
      </c>
      <c r="H463">
        <f>[1]!XLSTAT_PDFFisher(G463,3,16)</f>
        <v>9.8317294280456189E-3</v>
      </c>
    </row>
    <row r="464" spans="1:8" x14ac:dyDescent="0.2">
      <c r="A464">
        <v>464</v>
      </c>
      <c r="B464">
        <f t="shared" si="21"/>
        <v>5.1361600133878111</v>
      </c>
      <c r="C464">
        <f t="shared" si="22"/>
        <v>5.1361600133878111</v>
      </c>
      <c r="D464">
        <f>[1]!XLSTAT_PDFFisher(B464,3,16)</f>
        <v>8.1031298987512979E-3</v>
      </c>
      <c r="E464">
        <v>464</v>
      </c>
      <c r="G464">
        <f t="shared" si="23"/>
        <v>4.910418242637693</v>
      </c>
      <c r="H464">
        <f>[1]!XLSTAT_PDFFisher(G464,3,16)</f>
        <v>9.7459848508139654E-3</v>
      </c>
    </row>
    <row r="465" spans="1:8" x14ac:dyDescent="0.2">
      <c r="A465">
        <v>465</v>
      </c>
      <c r="B465">
        <f t="shared" si="21"/>
        <v>5.1443733835000813</v>
      </c>
      <c r="C465">
        <f t="shared" si="22"/>
        <v>5.1443733835000813</v>
      </c>
      <c r="D465">
        <f>[1]!XLSTAT_PDFFisher(B465,3,16)</f>
        <v>8.049415202295622E-3</v>
      </c>
      <c r="E465">
        <v>465</v>
      </c>
      <c r="G465">
        <f t="shared" si="23"/>
        <v>4.9210236816066733</v>
      </c>
      <c r="H465">
        <f>[1]!XLSTAT_PDFFisher(G465,3,16)</f>
        <v>9.6610639126327152E-3</v>
      </c>
    </row>
    <row r="466" spans="1:8" x14ac:dyDescent="0.2">
      <c r="A466">
        <v>466</v>
      </c>
      <c r="B466">
        <f t="shared" si="21"/>
        <v>53</v>
      </c>
      <c r="C466">
        <f t="shared" si="22"/>
        <v>5.1443733835000813</v>
      </c>
      <c r="D466">
        <f>[1]!XLSTAT_PDFFisher(B466,3,16)</f>
        <v>2.1308640393349046E-9</v>
      </c>
      <c r="E466">
        <v>466</v>
      </c>
      <c r="G466">
        <f t="shared" si="23"/>
        <v>4.9316291205756535</v>
      </c>
      <c r="H466">
        <f>[1]!XLSTAT_PDFFisher(G466,3,16)</f>
        <v>9.5769580038264773E-3</v>
      </c>
    </row>
    <row r="467" spans="1:8" x14ac:dyDescent="0.2">
      <c r="A467">
        <v>467</v>
      </c>
      <c r="B467">
        <f t="shared" si="21"/>
        <v>53</v>
      </c>
      <c r="C467">
        <f t="shared" si="22"/>
        <v>5.1525867536123506</v>
      </c>
      <c r="D467">
        <f>[1]!XLSTAT_PDFFisher(B467,3,16)</f>
        <v>2.1308640393349046E-9</v>
      </c>
      <c r="E467">
        <v>467</v>
      </c>
      <c r="G467">
        <f t="shared" si="23"/>
        <v>4.9422345595446329</v>
      </c>
      <c r="H467">
        <f>[1]!XLSTAT_PDFFisher(G467,3,16)</f>
        <v>9.493658611574746E-3</v>
      </c>
    </row>
    <row r="468" spans="1:8" x14ac:dyDescent="0.2">
      <c r="A468">
        <v>468</v>
      </c>
      <c r="B468">
        <f t="shared" si="21"/>
        <v>5.1525867536123506</v>
      </c>
      <c r="C468">
        <f t="shared" si="22"/>
        <v>5.1525867536123506</v>
      </c>
      <c r="D468">
        <f>[1]!XLSTAT_PDFFisher(B468,3,16)</f>
        <v>7.9960930609126301E-3</v>
      </c>
      <c r="E468">
        <v>468</v>
      </c>
      <c r="G468">
        <f t="shared" si="23"/>
        <v>4.9528399985136131</v>
      </c>
      <c r="H468">
        <f>[1]!XLSTAT_PDFFisher(G468,3,16)</f>
        <v>9.4111573187523143E-3</v>
      </c>
    </row>
    <row r="469" spans="1:8" x14ac:dyDescent="0.2">
      <c r="A469">
        <v>469</v>
      </c>
      <c r="B469">
        <f t="shared" si="21"/>
        <v>5.1608001237246199</v>
      </c>
      <c r="C469">
        <f t="shared" si="22"/>
        <v>5.1608001237246199</v>
      </c>
      <c r="D469">
        <f>[1]!XLSTAT_PDFFisher(B469,3,16)</f>
        <v>7.9431603488038238E-3</v>
      </c>
      <c r="E469">
        <v>469</v>
      </c>
      <c r="G469">
        <f t="shared" si="23"/>
        <v>4.9634454374825925</v>
      </c>
      <c r="H469">
        <f>[1]!XLSTAT_PDFFisher(G469,3,16)</f>
        <v>9.3294458027844678E-3</v>
      </c>
    </row>
    <row r="470" spans="1:8" x14ac:dyDescent="0.2">
      <c r="A470">
        <v>470</v>
      </c>
      <c r="B470">
        <f t="shared" si="21"/>
        <v>53</v>
      </c>
      <c r="C470">
        <f t="shared" si="22"/>
        <v>5.1608001237246199</v>
      </c>
      <c r="D470">
        <f>[1]!XLSTAT_PDFFisher(B470,3,16)</f>
        <v>2.1308640393349046E-9</v>
      </c>
      <c r="E470">
        <v>470</v>
      </c>
      <c r="G470">
        <f t="shared" si="23"/>
        <v>4.9740508764515727</v>
      </c>
      <c r="H470">
        <f>[1]!XLSTAT_PDFFisher(G470,3,16)</f>
        <v>9.2485158345160488E-3</v>
      </c>
    </row>
    <row r="471" spans="1:8" x14ac:dyDescent="0.2">
      <c r="A471">
        <v>471</v>
      </c>
      <c r="B471">
        <f t="shared" si="21"/>
        <v>53</v>
      </c>
      <c r="C471">
        <f t="shared" si="22"/>
        <v>5.1690134938368892</v>
      </c>
      <c r="D471">
        <f>[1]!XLSTAT_PDFFisher(B471,3,16)</f>
        <v>2.1308640393349046E-9</v>
      </c>
      <c r="E471">
        <v>471</v>
      </c>
      <c r="G471">
        <f t="shared" si="23"/>
        <v>4.984656315420553</v>
      </c>
      <c r="H471">
        <f>[1]!XLSTAT_PDFFisher(G471,3,16)</f>
        <v>9.168359277095417E-3</v>
      </c>
    </row>
    <row r="472" spans="1:8" x14ac:dyDescent="0.2">
      <c r="A472">
        <v>472</v>
      </c>
      <c r="B472">
        <f t="shared" si="21"/>
        <v>5.1690134938368892</v>
      </c>
      <c r="C472">
        <f t="shared" si="22"/>
        <v>5.1690134938368892</v>
      </c>
      <c r="D472">
        <f>[1]!XLSTAT_PDFFisher(B472,3,16)</f>
        <v>7.8906139670012893E-3</v>
      </c>
      <c r="E472">
        <v>472</v>
      </c>
      <c r="G472">
        <f t="shared" si="23"/>
        <v>4.9952617543895323</v>
      </c>
      <c r="H472">
        <f>[1]!XLSTAT_PDFFisher(G472,3,16)</f>
        <v>9.0889680848718433E-3</v>
      </c>
    </row>
    <row r="473" spans="1:8" x14ac:dyDescent="0.2">
      <c r="A473">
        <v>473</v>
      </c>
      <c r="B473">
        <f t="shared" si="21"/>
        <v>5.1772268639491585</v>
      </c>
      <c r="C473">
        <f t="shared" si="22"/>
        <v>5.1772268639491585</v>
      </c>
      <c r="D473">
        <f>[1]!XLSTAT_PDFFisher(B473,3,16)</f>
        <v>7.8384508431216925E-3</v>
      </c>
      <c r="E473">
        <v>473</v>
      </c>
      <c r="G473">
        <f t="shared" si="23"/>
        <v>5.0058671933585126</v>
      </c>
      <c r="H473">
        <f>[1]!XLSTAT_PDFFisher(G473,3,16)</f>
        <v>9.0103343023073285E-3</v>
      </c>
    </row>
    <row r="474" spans="1:8" x14ac:dyDescent="0.2">
      <c r="A474">
        <v>474</v>
      </c>
      <c r="B474">
        <f t="shared" si="21"/>
        <v>53</v>
      </c>
      <c r="C474">
        <f t="shared" si="22"/>
        <v>5.1772268639491585</v>
      </c>
      <c r="D474">
        <f>[1]!XLSTAT_PDFFisher(B474,3,16)</f>
        <v>2.1308640393349046E-9</v>
      </c>
      <c r="E474">
        <v>474</v>
      </c>
      <c r="G474">
        <f t="shared" si="23"/>
        <v>5.016472632327492</v>
      </c>
      <c r="H474">
        <f>[1]!XLSTAT_PDFFisher(G474,3,16)</f>
        <v>8.932450062901387E-3</v>
      </c>
    </row>
    <row r="475" spans="1:8" x14ac:dyDescent="0.2">
      <c r="A475">
        <v>475</v>
      </c>
      <c r="B475">
        <f t="shared" si="21"/>
        <v>53</v>
      </c>
      <c r="C475">
        <f t="shared" si="22"/>
        <v>5.1854402340614278</v>
      </c>
      <c r="D475">
        <f>[1]!XLSTAT_PDFFisher(B475,3,16)</f>
        <v>2.1308640393349046E-9</v>
      </c>
      <c r="E475">
        <v>475</v>
      </c>
      <c r="G475">
        <f t="shared" si="23"/>
        <v>5.0270780712964722</v>
      </c>
      <c r="H475">
        <f>[1]!XLSTAT_PDFFisher(G475,3,16)</f>
        <v>8.855307588130041E-3</v>
      </c>
    </row>
    <row r="476" spans="1:8" x14ac:dyDescent="0.2">
      <c r="A476">
        <v>476</v>
      </c>
      <c r="B476">
        <f t="shared" si="21"/>
        <v>5.1854402340614278</v>
      </c>
      <c r="C476">
        <f t="shared" si="22"/>
        <v>5.1854402340614278</v>
      </c>
      <c r="D476">
        <f>[1]!XLSTAT_PDFFisher(B476,3,16)</f>
        <v>7.7866679311232008E-3</v>
      </c>
      <c r="E476">
        <v>476</v>
      </c>
      <c r="G476">
        <f t="shared" si="23"/>
        <v>5.0376835102654525</v>
      </c>
      <c r="H476">
        <f>[1]!XLSTAT_PDFFisher(G476,3,16)</f>
        <v>8.7788991863977425E-3</v>
      </c>
    </row>
    <row r="477" spans="1:8" x14ac:dyDescent="0.2">
      <c r="A477">
        <v>477</v>
      </c>
      <c r="B477">
        <f t="shared" si="21"/>
        <v>5.1936536041736971</v>
      </c>
      <c r="C477">
        <f t="shared" si="22"/>
        <v>5.1936536041736971</v>
      </c>
      <c r="D477">
        <f>[1]!XLSTAT_PDFFisher(B477,3,16)</f>
        <v>7.7352622110643584E-3</v>
      </c>
      <c r="E477">
        <v>477</v>
      </c>
      <c r="G477">
        <f t="shared" si="23"/>
        <v>5.0482889492344318</v>
      </c>
      <c r="H477">
        <f>[1]!XLSTAT_PDFFisher(G477,3,16)</f>
        <v>8.7032172520022169E-3</v>
      </c>
    </row>
    <row r="478" spans="1:8" x14ac:dyDescent="0.2">
      <c r="A478">
        <v>478</v>
      </c>
      <c r="B478">
        <f t="shared" si="21"/>
        <v>53</v>
      </c>
      <c r="C478">
        <f t="shared" si="22"/>
        <v>5.1936536041736971</v>
      </c>
      <c r="D478">
        <f>[1]!XLSTAT_PDFFisher(B478,3,16)</f>
        <v>2.1308640393349046E-9</v>
      </c>
      <c r="E478">
        <v>478</v>
      </c>
      <c r="G478">
        <f t="shared" si="23"/>
        <v>5.0588943882034121</v>
      </c>
      <c r="H478">
        <f>[1]!XLSTAT_PDFFisher(G478,3,16)</f>
        <v>8.6282542641129781E-3</v>
      </c>
    </row>
    <row r="479" spans="1:8" x14ac:dyDescent="0.2">
      <c r="A479">
        <v>479</v>
      </c>
      <c r="B479">
        <f t="shared" si="21"/>
        <v>53</v>
      </c>
      <c r="C479">
        <f t="shared" si="22"/>
        <v>5.2018669742859664</v>
      </c>
      <c r="D479">
        <f>[1]!XLSTAT_PDFFisher(B479,3,16)</f>
        <v>2.1308640393349046E-9</v>
      </c>
      <c r="E479">
        <v>479</v>
      </c>
      <c r="G479">
        <f t="shared" si="23"/>
        <v>5.0694998271723914</v>
      </c>
      <c r="H479">
        <f>[1]!XLSTAT_PDFFisher(G479,3,16)</f>
        <v>8.5540027857618686E-3</v>
      </c>
    </row>
    <row r="480" spans="1:8" x14ac:dyDescent="0.2">
      <c r="A480">
        <v>480</v>
      </c>
      <c r="B480">
        <f t="shared" si="21"/>
        <v>5.2018669742859664</v>
      </c>
      <c r="C480">
        <f t="shared" si="22"/>
        <v>5.2018669742859664</v>
      </c>
      <c r="D480">
        <f>[1]!XLSTAT_PDFFisher(B480,3,16)</f>
        <v>7.684230688865562E-3</v>
      </c>
      <c r="E480">
        <v>480</v>
      </c>
      <c r="G480">
        <f t="shared" si="23"/>
        <v>5.0801052661413717</v>
      </c>
      <c r="H480">
        <f>[1]!XLSTAT_PDFFisher(G480,3,16)</f>
        <v>8.4804554628467275E-3</v>
      </c>
    </row>
    <row r="481" spans="1:8" x14ac:dyDescent="0.2">
      <c r="A481">
        <v>481</v>
      </c>
      <c r="B481">
        <f t="shared" si="21"/>
        <v>5.2100803443982358</v>
      </c>
      <c r="C481">
        <f t="shared" si="22"/>
        <v>5.2100803443982358</v>
      </c>
      <c r="D481">
        <f>[1]!XLSTAT_PDFFisher(B481,3,16)</f>
        <v>7.6335703960727589E-3</v>
      </c>
      <c r="E481">
        <v>481</v>
      </c>
      <c r="G481">
        <f t="shared" si="23"/>
        <v>5.090710705110352</v>
      </c>
      <c r="H481">
        <f>[1]!XLSTAT_PDFFisher(G481,3,16)</f>
        <v>8.4076050231474738E-3</v>
      </c>
    </row>
    <row r="482" spans="1:8" x14ac:dyDescent="0.2">
      <c r="A482">
        <v>482</v>
      </c>
      <c r="B482">
        <f t="shared" si="21"/>
        <v>53</v>
      </c>
      <c r="C482">
        <f t="shared" si="22"/>
        <v>5.2100803443982358</v>
      </c>
      <c r="D482">
        <f>[1]!XLSTAT_PDFFisher(B482,3,16)</f>
        <v>2.1308640393349046E-9</v>
      </c>
      <c r="E482">
        <v>482</v>
      </c>
      <c r="G482">
        <f t="shared" si="23"/>
        <v>5.1013161440793313</v>
      </c>
      <c r="H482">
        <f>[1]!XLSTAT_PDFFisher(G482,3,16)</f>
        <v>8.3354442753542195E-3</v>
      </c>
    </row>
    <row r="483" spans="1:8" x14ac:dyDescent="0.2">
      <c r="A483">
        <v>483</v>
      </c>
      <c r="B483">
        <f t="shared" si="21"/>
        <v>53</v>
      </c>
      <c r="C483">
        <f t="shared" si="22"/>
        <v>5.2182937145105051</v>
      </c>
      <c r="D483">
        <f>[1]!XLSTAT_PDFFisher(B483,3,16)</f>
        <v>2.1308640393349046E-9</v>
      </c>
      <c r="E483">
        <v>483</v>
      </c>
      <c r="G483">
        <f t="shared" si="23"/>
        <v>5.1119215830483116</v>
      </c>
      <c r="H483">
        <f>[1]!XLSTAT_PDFFisher(G483,3,16)</f>
        <v>8.2639661081078449E-3</v>
      </c>
    </row>
    <row r="484" spans="1:8" x14ac:dyDescent="0.2">
      <c r="A484">
        <v>484</v>
      </c>
      <c r="B484">
        <f t="shared" si="21"/>
        <v>5.2182937145105051</v>
      </c>
      <c r="C484">
        <f t="shared" si="22"/>
        <v>5.2182937145105051</v>
      </c>
      <c r="D484">
        <f>[1]!XLSTAT_PDFFisher(B484,3,16)</f>
        <v>7.5832783896232154E-3</v>
      </c>
      <c r="E484">
        <v>484</v>
      </c>
      <c r="G484">
        <f t="shared" si="23"/>
        <v>5.1225270220172909</v>
      </c>
      <c r="H484">
        <f>[1]!XLSTAT_PDFFisher(G484,3,16)</f>
        <v>8.1931634890524165E-3</v>
      </c>
    </row>
    <row r="485" spans="1:8" x14ac:dyDescent="0.2">
      <c r="A485">
        <v>485</v>
      </c>
      <c r="B485">
        <f t="shared" si="21"/>
        <v>5.2265070846227744</v>
      </c>
      <c r="C485">
        <f t="shared" si="22"/>
        <v>5.2265070846227744</v>
      </c>
      <c r="D485">
        <f>[1]!XLSTAT_PDFFisher(B485,3,16)</f>
        <v>7.5333517516140095E-3</v>
      </c>
      <c r="E485">
        <v>485</v>
      </c>
      <c r="G485">
        <f t="shared" si="23"/>
        <v>5.1331324609862712</v>
      </c>
      <c r="H485">
        <f>[1]!XLSTAT_PDFFisher(G485,3,16)</f>
        <v>8.1230294638994522E-3</v>
      </c>
    </row>
    <row r="486" spans="1:8" x14ac:dyDescent="0.2">
      <c r="A486">
        <v>486</v>
      </c>
      <c r="B486">
        <f t="shared" si="21"/>
        <v>53</v>
      </c>
      <c r="C486">
        <f t="shared" si="22"/>
        <v>5.2265070846227744</v>
      </c>
      <c r="D486">
        <f>[1]!XLSTAT_PDFFisher(B486,3,16)</f>
        <v>2.1308640393349046E-9</v>
      </c>
      <c r="E486">
        <v>486</v>
      </c>
      <c r="G486">
        <f t="shared" si="23"/>
        <v>5.1437378999552514</v>
      </c>
      <c r="H486">
        <f>[1]!XLSTAT_PDFFisher(G486,3,16)</f>
        <v>8.0535571555039511E-3</v>
      </c>
    </row>
    <row r="487" spans="1:8" x14ac:dyDescent="0.2">
      <c r="A487">
        <v>487</v>
      </c>
      <c r="B487">
        <f t="shared" si="21"/>
        <v>53</v>
      </c>
      <c r="C487">
        <f t="shared" si="22"/>
        <v>5.2347204547350437</v>
      </c>
      <c r="D487">
        <f>[1]!XLSTAT_PDFFisher(B487,3,16)</f>
        <v>2.1308640393349046E-9</v>
      </c>
      <c r="E487">
        <v>487</v>
      </c>
      <c r="G487">
        <f t="shared" si="23"/>
        <v>5.1543433389242308</v>
      </c>
      <c r="H487">
        <f>[1]!XLSTAT_PDFFisher(G487,3,16)</f>
        <v>7.9847397629517636E-3</v>
      </c>
    </row>
    <row r="488" spans="1:8" x14ac:dyDescent="0.2">
      <c r="A488">
        <v>488</v>
      </c>
      <c r="B488">
        <f t="shared" si="21"/>
        <v>5.2347204547350437</v>
      </c>
      <c r="C488">
        <f t="shared" si="22"/>
        <v>5.2347204547350437</v>
      </c>
      <c r="D488">
        <f>[1]!XLSTAT_PDFFisher(B488,3,16)</f>
        <v>7.4837875890721613E-3</v>
      </c>
      <c r="E488">
        <v>488</v>
      </c>
      <c r="G488">
        <f t="shared" si="23"/>
        <v>5.1649487778932111</v>
      </c>
      <c r="H488">
        <f>[1]!XLSTAT_PDFFisher(G488,3,16)</f>
        <v>7.9165705606586267E-3</v>
      </c>
    </row>
    <row r="489" spans="1:8" x14ac:dyDescent="0.2">
      <c r="A489">
        <v>489</v>
      </c>
      <c r="B489">
        <f t="shared" si="21"/>
        <v>5.242933824847313</v>
      </c>
      <c r="C489">
        <f t="shared" si="22"/>
        <v>5.242933824847313</v>
      </c>
      <c r="D489">
        <f>[1]!XLSTAT_PDFFisher(B489,3,16)</f>
        <v>7.4345830337276047E-3</v>
      </c>
      <c r="E489">
        <v>489</v>
      </c>
      <c r="G489">
        <f t="shared" si="23"/>
        <v>5.1755542168621913</v>
      </c>
      <c r="H489">
        <f>[1]!XLSTAT_PDFFisher(G489,3,16)</f>
        <v>7.8490428974801029E-3</v>
      </c>
    </row>
    <row r="490" spans="1:8" x14ac:dyDescent="0.2">
      <c r="A490">
        <v>490</v>
      </c>
      <c r="B490">
        <f t="shared" si="21"/>
        <v>53</v>
      </c>
      <c r="C490">
        <f t="shared" si="22"/>
        <v>5.242933824847313</v>
      </c>
      <c r="D490">
        <f>[1]!XLSTAT_PDFFisher(B490,3,16)</f>
        <v>2.1308640393349046E-9</v>
      </c>
      <c r="E490">
        <v>490</v>
      </c>
      <c r="G490">
        <f t="shared" si="23"/>
        <v>5.1861596558311707</v>
      </c>
      <c r="H490">
        <f>[1]!XLSTAT_PDFFisher(G490,3,16)</f>
        <v>7.7821501958328211E-3</v>
      </c>
    </row>
    <row r="491" spans="1:8" x14ac:dyDescent="0.2">
      <c r="A491">
        <v>491</v>
      </c>
      <c r="B491">
        <f t="shared" si="21"/>
        <v>53</v>
      </c>
      <c r="C491">
        <f t="shared" si="22"/>
        <v>5.2511471949595832</v>
      </c>
      <c r="D491">
        <f>[1]!XLSTAT_PDFFisher(B491,3,16)</f>
        <v>2.1308640393349046E-9</v>
      </c>
      <c r="E491">
        <v>491</v>
      </c>
      <c r="G491">
        <f t="shared" si="23"/>
        <v>5.1967650948001509</v>
      </c>
      <c r="H491">
        <f>[1]!XLSTAT_PDFFisher(G491,3,16)</f>
        <v>7.7158859508267416E-3</v>
      </c>
    </row>
    <row r="492" spans="1:8" x14ac:dyDescent="0.2">
      <c r="A492">
        <v>492</v>
      </c>
      <c r="B492">
        <f t="shared" si="21"/>
        <v>5.2511471949595832</v>
      </c>
      <c r="C492">
        <f t="shared" si="22"/>
        <v>5.2511471949595832</v>
      </c>
      <c r="D492">
        <f>[1]!XLSTAT_PDFFisher(B492,3,16)</f>
        <v>7.3857352417876568E-3</v>
      </c>
      <c r="E492">
        <v>492</v>
      </c>
      <c r="G492">
        <f t="shared" si="23"/>
        <v>5.2073705337691303</v>
      </c>
      <c r="H492">
        <f>[1]!XLSTAT_PDFFisher(G492,3,16)</f>
        <v>7.6502437294078927E-3</v>
      </c>
    </row>
    <row r="493" spans="1:8" x14ac:dyDescent="0.2">
      <c r="A493">
        <v>493</v>
      </c>
      <c r="B493">
        <f t="shared" si="21"/>
        <v>5.2593605650718525</v>
      </c>
      <c r="C493">
        <f t="shared" si="22"/>
        <v>5.2593605650718525</v>
      </c>
      <c r="D493">
        <f>[1]!XLSTAT_PDFFisher(B493,3,16)</f>
        <v>7.3372413937144495E-3</v>
      </c>
      <c r="E493">
        <v>493</v>
      </c>
      <c r="G493">
        <f t="shared" si="23"/>
        <v>5.2179759727381105</v>
      </c>
      <c r="H493">
        <f>[1]!XLSTAT_PDFFisher(G493,3,16)</f>
        <v>7.5852171695121491E-3</v>
      </c>
    </row>
    <row r="494" spans="1:8" x14ac:dyDescent="0.2">
      <c r="A494">
        <v>494</v>
      </c>
      <c r="B494">
        <f t="shared" si="21"/>
        <v>53</v>
      </c>
      <c r="C494">
        <f t="shared" si="22"/>
        <v>5.2593605650718525</v>
      </c>
      <c r="D494">
        <f>[1]!XLSTAT_PDFFisher(B494,3,16)</f>
        <v>2.1308640393349046E-9</v>
      </c>
      <c r="E494">
        <v>494</v>
      </c>
      <c r="G494">
        <f t="shared" si="23"/>
        <v>5.2285814117070908</v>
      </c>
      <c r="H494">
        <f>[1]!XLSTAT_PDFFisher(G494,3,16)</f>
        <v>7.5207999792292566E-3</v>
      </c>
    </row>
    <row r="495" spans="1:8" x14ac:dyDescent="0.2">
      <c r="A495">
        <v>495</v>
      </c>
      <c r="B495">
        <f t="shared" si="21"/>
        <v>53</v>
      </c>
      <c r="C495">
        <f t="shared" si="22"/>
        <v>5.2675739351841218</v>
      </c>
      <c r="D495">
        <f>[1]!XLSTAT_PDFFisher(B495,3,16)</f>
        <v>2.1308640393349046E-9</v>
      </c>
      <c r="E495">
        <v>495</v>
      </c>
      <c r="G495">
        <f t="shared" si="23"/>
        <v>5.2391868506760702</v>
      </c>
      <c r="H495">
        <f>[1]!XLSTAT_PDFFisher(G495,3,16)</f>
        <v>7.4569859359773496E-3</v>
      </c>
    </row>
    <row r="496" spans="1:8" x14ac:dyDescent="0.2">
      <c r="A496">
        <v>496</v>
      </c>
      <c r="B496">
        <f t="shared" si="21"/>
        <v>5.2675739351841218</v>
      </c>
      <c r="C496">
        <f t="shared" si="22"/>
        <v>5.2675739351841218</v>
      </c>
      <c r="D496">
        <f>[1]!XLSTAT_PDFFisher(B496,3,16)</f>
        <v>7.2890986940037303E-3</v>
      </c>
      <c r="E496">
        <v>496</v>
      </c>
      <c r="G496">
        <f t="shared" si="23"/>
        <v>5.2497922896450504</v>
      </c>
      <c r="H496">
        <f>[1]!XLSTAT_PDFFisher(G496,3,16)</f>
        <v>7.3937688856877248E-3</v>
      </c>
    </row>
    <row r="497" spans="1:8" x14ac:dyDescent="0.2">
      <c r="A497">
        <v>497</v>
      </c>
      <c r="B497">
        <f t="shared" si="21"/>
        <v>5.2757873052963911</v>
      </c>
      <c r="C497">
        <f t="shared" si="22"/>
        <v>5.2757873052963911</v>
      </c>
      <c r="D497">
        <f>[1]!XLSTAT_PDFFisher(B497,3,16)</f>
        <v>7.241304370966305E-3</v>
      </c>
      <c r="E497">
        <v>497</v>
      </c>
      <c r="G497">
        <f t="shared" si="23"/>
        <v>5.2603977286140298</v>
      </c>
      <c r="H497">
        <f>[1]!XLSTAT_PDFFisher(G497,3,16)</f>
        <v>7.3311427419998241E-3</v>
      </c>
    </row>
    <row r="498" spans="1:8" x14ac:dyDescent="0.2">
      <c r="A498">
        <v>498</v>
      </c>
      <c r="B498">
        <f t="shared" si="21"/>
        <v>53</v>
      </c>
      <c r="C498">
        <f t="shared" si="22"/>
        <v>5.2757873052963911</v>
      </c>
      <c r="D498">
        <f>[1]!XLSTAT_PDFFisher(B498,3,16)</f>
        <v>2.1308640393349046E-9</v>
      </c>
      <c r="E498">
        <v>498</v>
      </c>
      <c r="G498">
        <f t="shared" si="23"/>
        <v>5.27100316758301</v>
      </c>
      <c r="H498">
        <f>[1]!XLSTAT_PDFFisher(G498,3,16)</f>
        <v>7.2691014854658707E-3</v>
      </c>
    </row>
    <row r="499" spans="1:8" x14ac:dyDescent="0.2">
      <c r="A499">
        <v>499</v>
      </c>
      <c r="B499">
        <f t="shared" si="21"/>
        <v>53</v>
      </c>
      <c r="C499">
        <f t="shared" si="22"/>
        <v>5.2840006754086604</v>
      </c>
      <c r="D499">
        <f>[1]!XLSTAT_PDFFisher(B499,3,16)</f>
        <v>2.1308640393349046E-9</v>
      </c>
      <c r="E499">
        <v>499</v>
      </c>
      <c r="G499">
        <f t="shared" si="23"/>
        <v>5.2816086065519903</v>
      </c>
      <c r="H499">
        <f>[1]!XLSTAT_PDFFisher(G499,3,16)</f>
        <v>7.2076391627658564E-3</v>
      </c>
    </row>
    <row r="500" spans="1:8" x14ac:dyDescent="0.2">
      <c r="A500">
        <v>500</v>
      </c>
      <c r="B500">
        <f t="shared" si="21"/>
        <v>5.2840006754086604</v>
      </c>
      <c r="C500">
        <f t="shared" si="22"/>
        <v>5.2840006754086604</v>
      </c>
      <c r="D500">
        <f>[1]!XLSTAT_PDFFisher(B500,3,16)</f>
        <v>7.1938556765114414E-3</v>
      </c>
      <c r="E500">
        <v>500</v>
      </c>
      <c r="G500">
        <f t="shared" si="23"/>
        <v>5.2922140455209696</v>
      </c>
      <c r="H500">
        <f>[1]!XLSTAT_PDFFisher(G500,3,16)</f>
        <v>7.1467498859319389E-3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788C-0C74-8543-A2B1-759D0C806160}">
  <sheetPr codeName="XLSTAT_20220506_011701_1">
    <tabColor rgb="FF007800"/>
  </sheetPr>
  <dimension ref="B1:M203"/>
  <sheetViews>
    <sheetView topLeftCell="A45" zoomScaleNormal="100" workbookViewId="0">
      <selection activeCell="D59" sqref="D59"/>
    </sheetView>
  </sheetViews>
  <sheetFormatPr baseColWidth="10" defaultRowHeight="16" x14ac:dyDescent="0.2"/>
  <cols>
    <col min="1" max="1" width="5.83203125" customWidth="1"/>
  </cols>
  <sheetData>
    <row r="1" spans="2:9" x14ac:dyDescent="0.2">
      <c r="B1" t="s">
        <v>105</v>
      </c>
    </row>
    <row r="2" spans="2:9" x14ac:dyDescent="0.2">
      <c r="B2" t="s">
        <v>6</v>
      </c>
    </row>
    <row r="3" spans="2:9" x14ac:dyDescent="0.2">
      <c r="B3" t="s">
        <v>7</v>
      </c>
    </row>
    <row r="4" spans="2:9" x14ac:dyDescent="0.2">
      <c r="B4" t="s">
        <v>8</v>
      </c>
    </row>
    <row r="5" spans="2:9" x14ac:dyDescent="0.2">
      <c r="B5" t="s">
        <v>9</v>
      </c>
    </row>
    <row r="6" spans="2:9" x14ac:dyDescent="0.2">
      <c r="B6" t="s">
        <v>10</v>
      </c>
    </row>
    <row r="7" spans="2:9" x14ac:dyDescent="0.2">
      <c r="B7" t="s">
        <v>11</v>
      </c>
    </row>
    <row r="8" spans="2:9" ht="38" customHeight="1" x14ac:dyDescent="0.2"/>
    <row r="9" spans="2:9" ht="21" customHeight="1" x14ac:dyDescent="0.2">
      <c r="B9" s="44"/>
    </row>
    <row r="12" spans="2:9" x14ac:dyDescent="0.2">
      <c r="B12" s="4" t="s">
        <v>12</v>
      </c>
    </row>
    <row r="13" spans="2:9" ht="17" thickBot="1" x14ac:dyDescent="0.25"/>
    <row r="14" spans="2:9" ht="32" customHeight="1" x14ac:dyDescent="0.2">
      <c r="B14" s="6" t="s">
        <v>13</v>
      </c>
      <c r="C14" s="7" t="s">
        <v>14</v>
      </c>
      <c r="D14" s="7" t="s">
        <v>15</v>
      </c>
      <c r="E14" s="7" t="s">
        <v>16</v>
      </c>
      <c r="F14" s="7" t="s">
        <v>17</v>
      </c>
      <c r="G14" s="7" t="s">
        <v>18</v>
      </c>
      <c r="H14" s="7" t="s">
        <v>19</v>
      </c>
      <c r="I14" s="7" t="s">
        <v>20</v>
      </c>
    </row>
    <row r="15" spans="2:9" ht="17" thickBot="1" x14ac:dyDescent="0.25">
      <c r="B15" s="8" t="s">
        <v>5</v>
      </c>
      <c r="C15" s="9">
        <v>20</v>
      </c>
      <c r="D15" s="9">
        <v>0</v>
      </c>
      <c r="E15" s="9">
        <v>20</v>
      </c>
      <c r="F15" s="10">
        <v>1</v>
      </c>
      <c r="G15" s="10">
        <v>9.9</v>
      </c>
      <c r="H15" s="10">
        <v>4.8350000000000009</v>
      </c>
      <c r="I15" s="10">
        <v>2.2283519990295404</v>
      </c>
    </row>
    <row r="18" spans="2:7" x14ac:dyDescent="0.2">
      <c r="B18" s="4" t="s">
        <v>21</v>
      </c>
    </row>
    <row r="19" spans="2:7" ht="17" thickBot="1" x14ac:dyDescent="0.25"/>
    <row r="20" spans="2:7" ht="34" x14ac:dyDescent="0.2">
      <c r="B20" s="7" t="s">
        <v>13</v>
      </c>
      <c r="C20" s="7" t="s">
        <v>22</v>
      </c>
      <c r="D20" s="7" t="s">
        <v>23</v>
      </c>
      <c r="E20" s="7" t="s">
        <v>24</v>
      </c>
      <c r="F20" s="7" t="s">
        <v>25</v>
      </c>
    </row>
    <row r="21" spans="2:7" x14ac:dyDescent="0.2">
      <c r="B21" s="14" t="s">
        <v>4</v>
      </c>
      <c r="C21" s="17" t="s">
        <v>0</v>
      </c>
      <c r="D21" s="11">
        <v>5</v>
      </c>
      <c r="E21" s="11">
        <v>5</v>
      </c>
      <c r="F21" s="19">
        <v>25</v>
      </c>
    </row>
    <row r="22" spans="2:7" x14ac:dyDescent="0.2">
      <c r="B22" s="15"/>
      <c r="C22" s="5" t="s">
        <v>1</v>
      </c>
      <c r="D22" s="12">
        <v>5</v>
      </c>
      <c r="E22" s="12">
        <v>5</v>
      </c>
      <c r="F22" s="20">
        <v>25</v>
      </c>
    </row>
    <row r="23" spans="2:7" x14ac:dyDescent="0.2">
      <c r="B23" s="15"/>
      <c r="C23" s="5" t="s">
        <v>2</v>
      </c>
      <c r="D23" s="12">
        <v>5</v>
      </c>
      <c r="E23" s="12">
        <v>5</v>
      </c>
      <c r="F23" s="20">
        <v>25</v>
      </c>
    </row>
    <row r="24" spans="2:7" ht="17" thickBot="1" x14ac:dyDescent="0.25">
      <c r="B24" s="16"/>
      <c r="C24" s="18" t="s">
        <v>3</v>
      </c>
      <c r="D24" s="13">
        <v>5</v>
      </c>
      <c r="E24" s="13">
        <v>5</v>
      </c>
      <c r="F24" s="21">
        <v>25</v>
      </c>
    </row>
    <row r="25" spans="2:7" x14ac:dyDescent="0.2">
      <c r="B25" s="22"/>
      <c r="C25" s="22"/>
      <c r="D25" s="22"/>
      <c r="E25" s="22"/>
      <c r="F25" s="22"/>
    </row>
    <row r="27" spans="2:7" x14ac:dyDescent="0.2">
      <c r="B27" s="4" t="s">
        <v>26</v>
      </c>
    </row>
    <row r="28" spans="2:7" ht="17" thickBot="1" x14ac:dyDescent="0.25"/>
    <row r="29" spans="2:7" ht="34" x14ac:dyDescent="0.2">
      <c r="B29" s="6"/>
      <c r="C29" s="24" t="s">
        <v>27</v>
      </c>
      <c r="D29" s="24" t="s">
        <v>28</v>
      </c>
      <c r="E29" s="24" t="s">
        <v>29</v>
      </c>
      <c r="F29" s="24" t="s">
        <v>30</v>
      </c>
      <c r="G29" s="25" t="s">
        <v>5</v>
      </c>
    </row>
    <row r="30" spans="2:7" x14ac:dyDescent="0.2">
      <c r="B30" s="26" t="s">
        <v>27</v>
      </c>
      <c r="C30" s="33">
        <v>1</v>
      </c>
      <c r="D30" s="28">
        <v>-0.33333333333333331</v>
      </c>
      <c r="E30" s="28">
        <v>-0.33333333333333331</v>
      </c>
      <c r="F30" s="28">
        <v>-0.33333333333333331</v>
      </c>
      <c r="G30" s="29">
        <v>0.29373524030712173</v>
      </c>
    </row>
    <row r="31" spans="2:7" x14ac:dyDescent="0.2">
      <c r="B31" s="23" t="s">
        <v>28</v>
      </c>
      <c r="C31" s="30">
        <v>-0.33333333333333331</v>
      </c>
      <c r="D31" s="34">
        <v>1</v>
      </c>
      <c r="E31" s="30">
        <v>-0.33333333333333331</v>
      </c>
      <c r="F31" s="30">
        <v>-0.33333333333333331</v>
      </c>
      <c r="G31" s="31">
        <v>0.36816588943471795</v>
      </c>
    </row>
    <row r="32" spans="2:7" x14ac:dyDescent="0.2">
      <c r="B32" s="23" t="s">
        <v>29</v>
      </c>
      <c r="C32" s="30">
        <v>-0.33333333333333331</v>
      </c>
      <c r="D32" s="30">
        <v>-0.33333333333333331</v>
      </c>
      <c r="E32" s="34">
        <v>1</v>
      </c>
      <c r="F32" s="30">
        <v>-0.33333333333333331</v>
      </c>
      <c r="G32" s="31">
        <v>-0.12626627977002985</v>
      </c>
    </row>
    <row r="33" spans="2:7" x14ac:dyDescent="0.2">
      <c r="B33" s="23" t="s">
        <v>30</v>
      </c>
      <c r="C33" s="30">
        <v>-0.33333333333333331</v>
      </c>
      <c r="D33" s="30">
        <v>-0.33333333333333331</v>
      </c>
      <c r="E33" s="30">
        <v>-0.33333333333333331</v>
      </c>
      <c r="F33" s="34">
        <v>1</v>
      </c>
      <c r="G33" s="31">
        <v>-0.53563484997181032</v>
      </c>
    </row>
    <row r="34" spans="2:7" ht="17" thickBot="1" x14ac:dyDescent="0.25">
      <c r="B34" s="27" t="s">
        <v>5</v>
      </c>
      <c r="C34" s="32">
        <v>0.29373524030712173</v>
      </c>
      <c r="D34" s="32">
        <v>0.36816588943471795</v>
      </c>
      <c r="E34" s="32">
        <v>-0.12626627977002985</v>
      </c>
      <c r="F34" s="32">
        <v>-0.53563484997181032</v>
      </c>
      <c r="G34" s="35">
        <v>1</v>
      </c>
    </row>
    <row r="37" spans="2:7" x14ac:dyDescent="0.2">
      <c r="B37" s="3" t="s">
        <v>31</v>
      </c>
    </row>
    <row r="39" spans="2:7" x14ac:dyDescent="0.2">
      <c r="B39" s="4" t="s">
        <v>32</v>
      </c>
    </row>
    <row r="40" spans="2:7" ht="17" thickBot="1" x14ac:dyDescent="0.25"/>
    <row r="41" spans="2:7" x14ac:dyDescent="0.2">
      <c r="B41" s="36" t="s">
        <v>14</v>
      </c>
      <c r="C41" s="37">
        <v>20</v>
      </c>
    </row>
    <row r="42" spans="2:7" x14ac:dyDescent="0.2">
      <c r="B42" s="5" t="s">
        <v>33</v>
      </c>
      <c r="C42" s="12">
        <v>20</v>
      </c>
    </row>
    <row r="43" spans="2:7" x14ac:dyDescent="0.2">
      <c r="B43" s="5" t="s">
        <v>34</v>
      </c>
      <c r="C43" s="12">
        <v>16</v>
      </c>
    </row>
    <row r="44" spans="2:7" x14ac:dyDescent="0.2">
      <c r="B44" s="5" t="s">
        <v>35</v>
      </c>
      <c r="C44" s="20">
        <v>0.39350578458961971</v>
      </c>
    </row>
    <row r="45" spans="2:7" x14ac:dyDescent="0.2">
      <c r="B45" s="5" t="s">
        <v>36</v>
      </c>
      <c r="C45" s="20">
        <v>0.27978811920017344</v>
      </c>
    </row>
    <row r="46" spans="2:7" x14ac:dyDescent="0.2">
      <c r="B46" s="5" t="s">
        <v>37</v>
      </c>
      <c r="C46" s="20">
        <v>3.576250000000003</v>
      </c>
    </row>
    <row r="47" spans="2:7" x14ac:dyDescent="0.2">
      <c r="B47" s="5" t="s">
        <v>38</v>
      </c>
      <c r="C47" s="20">
        <v>1.8910975649077451</v>
      </c>
    </row>
    <row r="48" spans="2:7" x14ac:dyDescent="0.2">
      <c r="B48" s="5" t="s">
        <v>39</v>
      </c>
      <c r="C48" s="20">
        <v>39.38606298067932</v>
      </c>
    </row>
    <row r="49" spans="2:7" x14ac:dyDescent="0.2">
      <c r="B49" s="5" t="s">
        <v>40</v>
      </c>
      <c r="C49" s="20">
        <v>2.3890877315623911</v>
      </c>
    </row>
    <row r="50" spans="2:7" x14ac:dyDescent="0.2">
      <c r="B50" s="5" t="s">
        <v>41</v>
      </c>
      <c r="C50" s="20">
        <v>4</v>
      </c>
    </row>
    <row r="51" spans="2:7" x14ac:dyDescent="0.2">
      <c r="B51" s="5" t="s">
        <v>42</v>
      </c>
      <c r="C51" s="20">
        <v>29.023424281359482</v>
      </c>
    </row>
    <row r="52" spans="2:7" x14ac:dyDescent="0.2">
      <c r="B52" s="5" t="s">
        <v>43</v>
      </c>
      <c r="C52" s="20">
        <v>33.006353375575443</v>
      </c>
    </row>
    <row r="53" spans="2:7" ht="17" thickBot="1" x14ac:dyDescent="0.25">
      <c r="B53" s="18" t="s">
        <v>44</v>
      </c>
      <c r="C53" s="21">
        <v>0.90974132311557043</v>
      </c>
    </row>
    <row r="56" spans="2:7" x14ac:dyDescent="0.2">
      <c r="B56" s="4" t="s">
        <v>45</v>
      </c>
    </row>
    <row r="57" spans="2:7" ht="17" thickBot="1" x14ac:dyDescent="0.25"/>
    <row r="58" spans="2:7" ht="34" x14ac:dyDescent="0.2">
      <c r="B58" s="6" t="s">
        <v>46</v>
      </c>
      <c r="C58" s="7" t="s">
        <v>34</v>
      </c>
      <c r="D58" s="7" t="s">
        <v>47</v>
      </c>
      <c r="E58" s="7" t="s">
        <v>48</v>
      </c>
      <c r="F58" s="7" t="s">
        <v>49</v>
      </c>
      <c r="G58" s="7" t="s">
        <v>50</v>
      </c>
    </row>
    <row r="59" spans="2:7" x14ac:dyDescent="0.2">
      <c r="B59" s="17" t="s">
        <v>51</v>
      </c>
      <c r="C59" s="11">
        <v>3</v>
      </c>
      <c r="D59" s="19">
        <v>37.125499999999981</v>
      </c>
      <c r="E59" s="19">
        <v>12.37516666666666</v>
      </c>
      <c r="F59" s="19">
        <v>3.4603751602003912</v>
      </c>
      <c r="G59" s="39">
        <v>4.1409303330878368E-2</v>
      </c>
    </row>
    <row r="60" spans="2:7" x14ac:dyDescent="0.2">
      <c r="B60" s="5" t="s">
        <v>52</v>
      </c>
      <c r="C60" s="12">
        <v>16</v>
      </c>
      <c r="D60" s="20">
        <v>57.220000000000049</v>
      </c>
      <c r="E60" s="20">
        <v>3.576250000000003</v>
      </c>
      <c r="F60" s="20"/>
      <c r="G60" s="40"/>
    </row>
    <row r="61" spans="2:7" ht="17" thickBot="1" x14ac:dyDescent="0.25">
      <c r="B61" s="18" t="s">
        <v>53</v>
      </c>
      <c r="C61" s="13">
        <v>19</v>
      </c>
      <c r="D61" s="21">
        <v>94.34550000000003</v>
      </c>
      <c r="E61" s="21"/>
      <c r="F61" s="21"/>
      <c r="G61" s="41"/>
    </row>
    <row r="62" spans="2:7" x14ac:dyDescent="0.2">
      <c r="B62" s="42" t="s">
        <v>54</v>
      </c>
    </row>
    <row r="65" spans="2:8" x14ac:dyDescent="0.2">
      <c r="B65" s="4" t="s">
        <v>55</v>
      </c>
    </row>
    <row r="66" spans="2:8" ht="17" thickBot="1" x14ac:dyDescent="0.25"/>
    <row r="67" spans="2:8" ht="32" customHeight="1" x14ac:dyDescent="0.2">
      <c r="B67" s="6" t="s">
        <v>46</v>
      </c>
      <c r="C67" s="7" t="s">
        <v>56</v>
      </c>
      <c r="D67" s="7" t="s">
        <v>57</v>
      </c>
      <c r="E67" s="7" t="s">
        <v>58</v>
      </c>
      <c r="F67" s="7" t="s">
        <v>59</v>
      </c>
      <c r="G67" s="7" t="s">
        <v>60</v>
      </c>
      <c r="H67" s="7" t="s">
        <v>61</v>
      </c>
    </row>
    <row r="68" spans="2:8" x14ac:dyDescent="0.2">
      <c r="B68" s="17" t="s">
        <v>62</v>
      </c>
      <c r="C68" s="19">
        <v>2.8200000000000025</v>
      </c>
      <c r="D68" s="19">
        <v>0.84572454144360776</v>
      </c>
      <c r="E68" s="19">
        <v>3.3344190239370484</v>
      </c>
      <c r="F68" s="39">
        <v>4.203114668988683E-3</v>
      </c>
      <c r="G68" s="19">
        <v>1.0271440635422728</v>
      </c>
      <c r="H68" s="19">
        <v>4.6128559364577324</v>
      </c>
    </row>
    <row r="69" spans="2:8" x14ac:dyDescent="0.2">
      <c r="B69" s="5" t="s">
        <v>27</v>
      </c>
      <c r="C69" s="20">
        <v>3.1199999999999979</v>
      </c>
      <c r="D69" s="20">
        <v>1.1960351165413168</v>
      </c>
      <c r="E69" s="20">
        <v>2.6086190587968563</v>
      </c>
      <c r="F69" s="40">
        <v>1.9005038031634225E-2</v>
      </c>
      <c r="G69" s="20">
        <v>0.58451881928036098</v>
      </c>
      <c r="H69" s="20">
        <v>5.6554811807196348</v>
      </c>
    </row>
    <row r="70" spans="2:8" x14ac:dyDescent="0.2">
      <c r="B70" s="5" t="s">
        <v>28</v>
      </c>
      <c r="C70" s="20">
        <v>3.3999999999999977</v>
      </c>
      <c r="D70" s="20">
        <v>1.1960351165413168</v>
      </c>
      <c r="E70" s="20">
        <v>2.8427258974068303</v>
      </c>
      <c r="F70" s="40">
        <v>1.175658440033378E-2</v>
      </c>
      <c r="G70" s="20">
        <v>0.86451881928036078</v>
      </c>
      <c r="H70" s="20">
        <v>5.9354811807196342</v>
      </c>
    </row>
    <row r="71" spans="2:8" x14ac:dyDescent="0.2">
      <c r="B71" s="5" t="s">
        <v>29</v>
      </c>
      <c r="C71" s="20">
        <v>1.5399999999999976</v>
      </c>
      <c r="D71" s="20">
        <v>1.1960351165413168</v>
      </c>
      <c r="E71" s="20">
        <v>1.2875876123548573</v>
      </c>
      <c r="F71" s="38">
        <v>0.21620296237755388</v>
      </c>
      <c r="G71" s="20">
        <v>-0.99548118071963931</v>
      </c>
      <c r="H71" s="20">
        <v>4.0754811807196347</v>
      </c>
    </row>
    <row r="72" spans="2:8" ht="17" thickBot="1" x14ac:dyDescent="0.25">
      <c r="B72" s="18" t="s">
        <v>30</v>
      </c>
      <c r="C72" s="21">
        <v>0</v>
      </c>
      <c r="D72" s="21">
        <v>0</v>
      </c>
      <c r="E72" s="21"/>
      <c r="F72" s="41"/>
      <c r="G72" s="21"/>
      <c r="H72" s="21"/>
    </row>
    <row r="75" spans="2:8" x14ac:dyDescent="0.2">
      <c r="B75" s="4" t="s">
        <v>63</v>
      </c>
    </row>
    <row r="77" spans="2:8" x14ac:dyDescent="0.2">
      <c r="B77" t="s">
        <v>64</v>
      </c>
    </row>
    <row r="80" spans="2:8" x14ac:dyDescent="0.2">
      <c r="B80" s="4" t="s">
        <v>65</v>
      </c>
    </row>
    <row r="81" spans="2:8" ht="17" thickBot="1" x14ac:dyDescent="0.25"/>
    <row r="82" spans="2:8" ht="32" customHeight="1" x14ac:dyDescent="0.2">
      <c r="B82" s="6" t="s">
        <v>46</v>
      </c>
      <c r="C82" s="7" t="s">
        <v>56</v>
      </c>
      <c r="D82" s="7" t="s">
        <v>57</v>
      </c>
      <c r="E82" s="7" t="s">
        <v>58</v>
      </c>
      <c r="F82" s="7" t="s">
        <v>59</v>
      </c>
      <c r="G82" s="7" t="s">
        <v>60</v>
      </c>
      <c r="H82" s="7" t="s">
        <v>61</v>
      </c>
    </row>
    <row r="83" spans="2:8" x14ac:dyDescent="0.2">
      <c r="B83" s="17" t="s">
        <v>27</v>
      </c>
      <c r="C83" s="19">
        <v>0.62202756770919854</v>
      </c>
      <c r="D83" s="19">
        <v>0.23845090206313574</v>
      </c>
      <c r="E83" s="19">
        <v>2.6086190587968563</v>
      </c>
      <c r="F83" s="39">
        <v>1.9005038031634225E-2</v>
      </c>
      <c r="G83" s="19">
        <v>0.11653423699910759</v>
      </c>
      <c r="H83" s="19">
        <v>1.1275208984192895</v>
      </c>
    </row>
    <row r="84" spans="2:8" x14ac:dyDescent="0.2">
      <c r="B84" s="5" t="s">
        <v>28</v>
      </c>
      <c r="C84" s="20">
        <v>0.67785055455489585</v>
      </c>
      <c r="D84" s="20">
        <v>0.23845090206313574</v>
      </c>
      <c r="E84" s="20">
        <v>2.8427258974068308</v>
      </c>
      <c r="F84" s="40">
        <v>1.175658440033378E-2</v>
      </c>
      <c r="G84" s="20">
        <v>0.1723572238448049</v>
      </c>
      <c r="H84" s="20">
        <v>1.1833438852649869</v>
      </c>
    </row>
    <row r="85" spans="2:8" x14ac:dyDescent="0.2">
      <c r="B85" s="5" t="s">
        <v>29</v>
      </c>
      <c r="C85" s="20">
        <v>0.30702642765133492</v>
      </c>
      <c r="D85" s="20">
        <v>0.23845090206313574</v>
      </c>
      <c r="E85" s="20">
        <v>1.2875876123548575</v>
      </c>
      <c r="F85" s="38">
        <v>0.21620296237755365</v>
      </c>
      <c r="G85" s="20">
        <v>-0.19846690305875603</v>
      </c>
      <c r="H85" s="20">
        <v>0.81251975836142587</v>
      </c>
    </row>
    <row r="86" spans="2:8" ht="17" thickBot="1" x14ac:dyDescent="0.25">
      <c r="B86" s="18" t="s">
        <v>30</v>
      </c>
      <c r="C86" s="21">
        <v>0</v>
      </c>
      <c r="D86" s="21">
        <v>0</v>
      </c>
      <c r="E86" s="21"/>
      <c r="F86" s="41"/>
      <c r="G86" s="21"/>
      <c r="H86" s="21"/>
    </row>
    <row r="104" spans="2:13" x14ac:dyDescent="0.2">
      <c r="F104" t="s">
        <v>66</v>
      </c>
    </row>
    <row r="107" spans="2:13" x14ac:dyDescent="0.2">
      <c r="B107" s="4" t="s">
        <v>67</v>
      </c>
    </row>
    <row r="108" spans="2:13" ht="17" thickBot="1" x14ac:dyDescent="0.25"/>
    <row r="109" spans="2:13" ht="68" x14ac:dyDescent="0.2">
      <c r="B109" s="6" t="s">
        <v>68</v>
      </c>
      <c r="C109" s="7" t="s">
        <v>69</v>
      </c>
      <c r="D109" s="7" t="s">
        <v>5</v>
      </c>
      <c r="E109" s="7" t="s">
        <v>90</v>
      </c>
      <c r="F109" s="7" t="s">
        <v>91</v>
      </c>
      <c r="G109" s="7" t="s">
        <v>92</v>
      </c>
      <c r="H109" s="7" t="s">
        <v>93</v>
      </c>
      <c r="I109" s="7" t="s">
        <v>94</v>
      </c>
      <c r="J109" s="7" t="s">
        <v>95</v>
      </c>
      <c r="K109" s="7" t="s">
        <v>96</v>
      </c>
      <c r="L109" s="7" t="s">
        <v>97</v>
      </c>
      <c r="M109" s="7" t="s">
        <v>98</v>
      </c>
    </row>
    <row r="110" spans="2:13" x14ac:dyDescent="0.2">
      <c r="B110" s="17" t="s">
        <v>70</v>
      </c>
      <c r="C110" s="11">
        <v>1</v>
      </c>
      <c r="D110" s="19">
        <v>6.3</v>
      </c>
      <c r="E110" s="19">
        <v>5.94</v>
      </c>
      <c r="F110" s="19">
        <v>0.35999999999999943</v>
      </c>
      <c r="G110" s="19">
        <v>0.19036564092744818</v>
      </c>
      <c r="H110" s="19">
        <v>0.84572454144360776</v>
      </c>
      <c r="I110" s="19">
        <v>4.1471440635422709</v>
      </c>
      <c r="J110" s="19">
        <v>7.7328559364577298</v>
      </c>
      <c r="K110" s="19">
        <v>2.0715935894861239</v>
      </c>
      <c r="L110" s="19">
        <v>1.5484177733588629</v>
      </c>
      <c r="M110" s="19">
        <v>10.331582226641139</v>
      </c>
    </row>
    <row r="111" spans="2:13" x14ac:dyDescent="0.2">
      <c r="B111" s="5" t="s">
        <v>71</v>
      </c>
      <c r="C111" s="12">
        <v>1</v>
      </c>
      <c r="D111" s="20">
        <v>2.8</v>
      </c>
      <c r="E111" s="20">
        <v>5.94</v>
      </c>
      <c r="F111" s="20">
        <v>-3.1400000000000006</v>
      </c>
      <c r="G111" s="20">
        <v>-1.6604114236449676</v>
      </c>
      <c r="H111" s="20">
        <v>0.84572454144360776</v>
      </c>
      <c r="I111" s="20">
        <v>4.1471440635422709</v>
      </c>
      <c r="J111" s="20">
        <v>7.7328559364577298</v>
      </c>
      <c r="K111" s="20">
        <v>2.0715935894861239</v>
      </c>
      <c r="L111" s="20">
        <v>1.5484177733588629</v>
      </c>
      <c r="M111" s="20">
        <v>10.331582226641139</v>
      </c>
    </row>
    <row r="112" spans="2:13" x14ac:dyDescent="0.2">
      <c r="B112" s="5" t="s">
        <v>72</v>
      </c>
      <c r="C112" s="12">
        <v>1</v>
      </c>
      <c r="D112" s="20">
        <v>7.8</v>
      </c>
      <c r="E112" s="20">
        <v>5.94</v>
      </c>
      <c r="F112" s="20">
        <v>1.8599999999999994</v>
      </c>
      <c r="G112" s="20">
        <v>0.98355581145848359</v>
      </c>
      <c r="H112" s="20">
        <v>0.84572454144360776</v>
      </c>
      <c r="I112" s="20">
        <v>4.1471440635422709</v>
      </c>
      <c r="J112" s="20">
        <v>7.7328559364577298</v>
      </c>
      <c r="K112" s="20">
        <v>2.0715935894861239</v>
      </c>
      <c r="L112" s="20">
        <v>1.5484177733588629</v>
      </c>
      <c r="M112" s="20">
        <v>10.331582226641139</v>
      </c>
    </row>
    <row r="113" spans="2:13" x14ac:dyDescent="0.2">
      <c r="B113" s="5" t="s">
        <v>73</v>
      </c>
      <c r="C113" s="12">
        <v>1</v>
      </c>
      <c r="D113" s="20">
        <v>7.9</v>
      </c>
      <c r="E113" s="20">
        <v>5.94</v>
      </c>
      <c r="F113" s="20">
        <v>1.96</v>
      </c>
      <c r="G113" s="20">
        <v>1.0364351561605529</v>
      </c>
      <c r="H113" s="20">
        <v>0.84572454144360776</v>
      </c>
      <c r="I113" s="20">
        <v>4.1471440635422709</v>
      </c>
      <c r="J113" s="20">
        <v>7.7328559364577298</v>
      </c>
      <c r="K113" s="20">
        <v>2.0715935894861239</v>
      </c>
      <c r="L113" s="20">
        <v>1.5484177733588629</v>
      </c>
      <c r="M113" s="20">
        <v>10.331582226641139</v>
      </c>
    </row>
    <row r="114" spans="2:13" x14ac:dyDescent="0.2">
      <c r="B114" s="5" t="s">
        <v>74</v>
      </c>
      <c r="C114" s="12">
        <v>1</v>
      </c>
      <c r="D114" s="20">
        <v>4.9000000000000004</v>
      </c>
      <c r="E114" s="20">
        <v>5.94</v>
      </c>
      <c r="F114" s="20">
        <v>-1.04</v>
      </c>
      <c r="G114" s="20">
        <v>-0.54994518490151789</v>
      </c>
      <c r="H114" s="20">
        <v>0.84572454144360776</v>
      </c>
      <c r="I114" s="20">
        <v>4.1471440635422709</v>
      </c>
      <c r="J114" s="20">
        <v>7.7328559364577298</v>
      </c>
      <c r="K114" s="20">
        <v>2.0715935894861239</v>
      </c>
      <c r="L114" s="20">
        <v>1.5484177733588629</v>
      </c>
      <c r="M114" s="20">
        <v>10.331582226641139</v>
      </c>
    </row>
    <row r="115" spans="2:13" x14ac:dyDescent="0.2">
      <c r="B115" s="5" t="s">
        <v>75</v>
      </c>
      <c r="C115" s="12">
        <v>1</v>
      </c>
      <c r="D115" s="20">
        <v>9.9</v>
      </c>
      <c r="E115" s="20">
        <v>6.2200000000000006</v>
      </c>
      <c r="F115" s="20">
        <v>3.6799999999999997</v>
      </c>
      <c r="G115" s="20">
        <v>1.9459598850361399</v>
      </c>
      <c r="H115" s="20">
        <v>0.84572454144360776</v>
      </c>
      <c r="I115" s="20">
        <v>4.4271440635422712</v>
      </c>
      <c r="J115" s="20">
        <v>8.012855936457731</v>
      </c>
      <c r="K115" s="20">
        <v>2.0715935894861239</v>
      </c>
      <c r="L115" s="20">
        <v>1.8284177733588631</v>
      </c>
      <c r="M115" s="20">
        <v>10.611582226641138</v>
      </c>
    </row>
    <row r="116" spans="2:13" x14ac:dyDescent="0.2">
      <c r="B116" s="5" t="s">
        <v>76</v>
      </c>
      <c r="C116" s="12">
        <v>1</v>
      </c>
      <c r="D116" s="20">
        <v>4.0999999999999996</v>
      </c>
      <c r="E116" s="20">
        <v>6.2200000000000006</v>
      </c>
      <c r="F116" s="20">
        <v>-2.120000000000001</v>
      </c>
      <c r="G116" s="20">
        <v>-1.1210421076838639</v>
      </c>
      <c r="H116" s="20">
        <v>0.84572454144360776</v>
      </c>
      <c r="I116" s="20">
        <v>4.4271440635422712</v>
      </c>
      <c r="J116" s="20">
        <v>8.012855936457731</v>
      </c>
      <c r="K116" s="20">
        <v>2.0715935894861239</v>
      </c>
      <c r="L116" s="20">
        <v>1.8284177733588631</v>
      </c>
      <c r="M116" s="20">
        <v>10.611582226641138</v>
      </c>
    </row>
    <row r="117" spans="2:13" x14ac:dyDescent="0.2">
      <c r="B117" s="5" t="s">
        <v>77</v>
      </c>
      <c r="C117" s="12">
        <v>1</v>
      </c>
      <c r="D117" s="20">
        <v>3.9</v>
      </c>
      <c r="E117" s="20">
        <v>6.2200000000000006</v>
      </c>
      <c r="F117" s="20">
        <v>-2.3200000000000007</v>
      </c>
      <c r="G117" s="20">
        <v>-1.2268007970880017</v>
      </c>
      <c r="H117" s="20">
        <v>0.84572454144360776</v>
      </c>
      <c r="I117" s="20">
        <v>4.4271440635422712</v>
      </c>
      <c r="J117" s="20">
        <v>8.012855936457731</v>
      </c>
      <c r="K117" s="20">
        <v>2.0715935894861239</v>
      </c>
      <c r="L117" s="20">
        <v>1.8284177733588631</v>
      </c>
      <c r="M117" s="20">
        <v>10.611582226641138</v>
      </c>
    </row>
    <row r="118" spans="2:13" x14ac:dyDescent="0.2">
      <c r="B118" s="5" t="s">
        <v>78</v>
      </c>
      <c r="C118" s="12">
        <v>1</v>
      </c>
      <c r="D118" s="20">
        <v>6.3</v>
      </c>
      <c r="E118" s="20">
        <v>6.2200000000000006</v>
      </c>
      <c r="F118" s="20">
        <v>7.9999999999999183E-2</v>
      </c>
      <c r="G118" s="20">
        <v>4.2303475761654788E-2</v>
      </c>
      <c r="H118" s="20">
        <v>0.84572454144360776</v>
      </c>
      <c r="I118" s="20">
        <v>4.4271440635422712</v>
      </c>
      <c r="J118" s="20">
        <v>8.012855936457731</v>
      </c>
      <c r="K118" s="20">
        <v>2.0715935894861239</v>
      </c>
      <c r="L118" s="20">
        <v>1.8284177733588631</v>
      </c>
      <c r="M118" s="20">
        <v>10.611582226641138</v>
      </c>
    </row>
    <row r="119" spans="2:13" x14ac:dyDescent="0.2">
      <c r="B119" s="5" t="s">
        <v>79</v>
      </c>
      <c r="C119" s="12">
        <v>1</v>
      </c>
      <c r="D119" s="20">
        <v>6.9</v>
      </c>
      <c r="E119" s="20">
        <v>6.2200000000000006</v>
      </c>
      <c r="F119" s="20">
        <v>0.67999999999999972</v>
      </c>
      <c r="G119" s="20">
        <v>0.35957954397406922</v>
      </c>
      <c r="H119" s="20">
        <v>0.84572454144360776</v>
      </c>
      <c r="I119" s="20">
        <v>4.4271440635422712</v>
      </c>
      <c r="J119" s="20">
        <v>8.012855936457731</v>
      </c>
      <c r="K119" s="20">
        <v>2.0715935894861239</v>
      </c>
      <c r="L119" s="20">
        <v>1.8284177733588631</v>
      </c>
      <c r="M119" s="20">
        <v>10.611582226641138</v>
      </c>
    </row>
    <row r="120" spans="2:13" x14ac:dyDescent="0.2">
      <c r="B120" s="5" t="s">
        <v>80</v>
      </c>
      <c r="C120" s="12">
        <v>1</v>
      </c>
      <c r="D120" s="20">
        <v>5.0999999999999996</v>
      </c>
      <c r="E120" s="20">
        <v>4.3600000000000003</v>
      </c>
      <c r="F120" s="20">
        <v>0.73999999999999932</v>
      </c>
      <c r="G120" s="20">
        <v>0.39130715079531042</v>
      </c>
      <c r="H120" s="20">
        <v>0.84572454144360776</v>
      </c>
      <c r="I120" s="20">
        <v>2.5671440635422709</v>
      </c>
      <c r="J120" s="20">
        <v>6.1528559364577298</v>
      </c>
      <c r="K120" s="20">
        <v>2.0715935894861239</v>
      </c>
      <c r="L120" s="20">
        <v>-3.158222664113719E-2</v>
      </c>
      <c r="M120" s="20">
        <v>8.7515822266411369</v>
      </c>
    </row>
    <row r="121" spans="2:13" x14ac:dyDescent="0.2">
      <c r="B121" s="5" t="s">
        <v>81</v>
      </c>
      <c r="C121" s="12">
        <v>1</v>
      </c>
      <c r="D121" s="20">
        <v>2.9</v>
      </c>
      <c r="E121" s="20">
        <v>4.3600000000000003</v>
      </c>
      <c r="F121" s="20">
        <v>-1.4600000000000004</v>
      </c>
      <c r="G121" s="20">
        <v>-0.772038432650208</v>
      </c>
      <c r="H121" s="20">
        <v>0.84572454144360776</v>
      </c>
      <c r="I121" s="20">
        <v>2.5671440635422709</v>
      </c>
      <c r="J121" s="20">
        <v>6.1528559364577298</v>
      </c>
      <c r="K121" s="20">
        <v>2.0715935894861239</v>
      </c>
      <c r="L121" s="20">
        <v>-3.158222664113719E-2</v>
      </c>
      <c r="M121" s="20">
        <v>8.7515822266411369</v>
      </c>
    </row>
    <row r="122" spans="2:13" x14ac:dyDescent="0.2">
      <c r="B122" s="5" t="s">
        <v>82</v>
      </c>
      <c r="C122" s="12">
        <v>1</v>
      </c>
      <c r="D122" s="20">
        <v>3.6</v>
      </c>
      <c r="E122" s="20">
        <v>4.3600000000000003</v>
      </c>
      <c r="F122" s="20">
        <v>-0.76000000000000023</v>
      </c>
      <c r="G122" s="20">
        <v>-0.40188301973572471</v>
      </c>
      <c r="H122" s="20">
        <v>0.84572454144360776</v>
      </c>
      <c r="I122" s="20">
        <v>2.5671440635422709</v>
      </c>
      <c r="J122" s="20">
        <v>6.1528559364577298</v>
      </c>
      <c r="K122" s="20">
        <v>2.0715935894861239</v>
      </c>
      <c r="L122" s="20">
        <v>-3.158222664113719E-2</v>
      </c>
      <c r="M122" s="20">
        <v>8.7515822266411369</v>
      </c>
    </row>
    <row r="123" spans="2:13" x14ac:dyDescent="0.2">
      <c r="B123" s="5" t="s">
        <v>83</v>
      </c>
      <c r="C123" s="12">
        <v>1</v>
      </c>
      <c r="D123" s="20">
        <v>5.7</v>
      </c>
      <c r="E123" s="20">
        <v>4.3600000000000003</v>
      </c>
      <c r="F123" s="20">
        <v>1.3399999999999999</v>
      </c>
      <c r="G123" s="20">
        <v>0.70858321900772481</v>
      </c>
      <c r="H123" s="20">
        <v>0.84572454144360776</v>
      </c>
      <c r="I123" s="20">
        <v>2.5671440635422709</v>
      </c>
      <c r="J123" s="20">
        <v>6.1528559364577298</v>
      </c>
      <c r="K123" s="20">
        <v>2.0715935894861239</v>
      </c>
      <c r="L123" s="20">
        <v>-3.158222664113719E-2</v>
      </c>
      <c r="M123" s="20">
        <v>8.7515822266411369</v>
      </c>
    </row>
    <row r="124" spans="2:13" x14ac:dyDescent="0.2">
      <c r="B124" s="5" t="s">
        <v>84</v>
      </c>
      <c r="C124" s="12">
        <v>1</v>
      </c>
      <c r="D124" s="20">
        <v>4.5</v>
      </c>
      <c r="E124" s="20">
        <v>4.3600000000000003</v>
      </c>
      <c r="F124" s="20">
        <v>0.13999999999999968</v>
      </c>
      <c r="G124" s="20">
        <v>7.4031082582896465E-2</v>
      </c>
      <c r="H124" s="20">
        <v>0.84572454144360776</v>
      </c>
      <c r="I124" s="20">
        <v>2.5671440635422709</v>
      </c>
      <c r="J124" s="20">
        <v>6.1528559364577298</v>
      </c>
      <c r="K124" s="20">
        <v>2.0715935894861239</v>
      </c>
      <c r="L124" s="20">
        <v>-3.158222664113719E-2</v>
      </c>
      <c r="M124" s="20">
        <v>8.7515822266411369</v>
      </c>
    </row>
    <row r="125" spans="2:13" x14ac:dyDescent="0.2">
      <c r="B125" s="5" t="s">
        <v>85</v>
      </c>
      <c r="C125" s="12">
        <v>1</v>
      </c>
      <c r="D125" s="20">
        <v>1</v>
      </c>
      <c r="E125" s="20">
        <v>2.8200000000000025</v>
      </c>
      <c r="F125" s="20">
        <v>-1.8200000000000025</v>
      </c>
      <c r="G125" s="20">
        <v>-0.96240407357765756</v>
      </c>
      <c r="H125" s="20">
        <v>0.84572454144360765</v>
      </c>
      <c r="I125" s="20">
        <v>1.0271440635422731</v>
      </c>
      <c r="J125" s="20">
        <v>4.6128559364577324</v>
      </c>
      <c r="K125" s="20">
        <v>2.0715935894861239</v>
      </c>
      <c r="L125" s="20">
        <v>-1.571582226641135</v>
      </c>
      <c r="M125" s="20">
        <v>7.2115822266411396</v>
      </c>
    </row>
    <row r="126" spans="2:13" x14ac:dyDescent="0.2">
      <c r="B126" s="5" t="s">
        <v>86</v>
      </c>
      <c r="C126" s="12">
        <v>1</v>
      </c>
      <c r="D126" s="20">
        <v>2.8</v>
      </c>
      <c r="E126" s="20">
        <v>2.8200000000000025</v>
      </c>
      <c r="F126" s="20">
        <v>-2.0000000000002682E-2</v>
      </c>
      <c r="G126" s="20">
        <v>-1.0575868940415224E-2</v>
      </c>
      <c r="H126" s="20">
        <v>0.84572454144360765</v>
      </c>
      <c r="I126" s="20">
        <v>1.0271440635422731</v>
      </c>
      <c r="J126" s="20">
        <v>4.6128559364577324</v>
      </c>
      <c r="K126" s="20">
        <v>2.0715935894861239</v>
      </c>
      <c r="L126" s="20">
        <v>-1.571582226641135</v>
      </c>
      <c r="M126" s="20">
        <v>7.2115822266411396</v>
      </c>
    </row>
    <row r="127" spans="2:13" x14ac:dyDescent="0.2">
      <c r="B127" s="5" t="s">
        <v>87</v>
      </c>
      <c r="C127" s="12">
        <v>1</v>
      </c>
      <c r="D127" s="20">
        <v>4.8</v>
      </c>
      <c r="E127" s="20">
        <v>2.8200000000000025</v>
      </c>
      <c r="F127" s="20">
        <v>1.9799999999999973</v>
      </c>
      <c r="G127" s="20">
        <v>1.0470110251009652</v>
      </c>
      <c r="H127" s="20">
        <v>0.84572454144360765</v>
      </c>
      <c r="I127" s="20">
        <v>1.0271440635422731</v>
      </c>
      <c r="J127" s="20">
        <v>4.6128559364577324</v>
      </c>
      <c r="K127" s="20">
        <v>2.0715935894861239</v>
      </c>
      <c r="L127" s="20">
        <v>-1.571582226641135</v>
      </c>
      <c r="M127" s="20">
        <v>7.2115822266411396</v>
      </c>
    </row>
    <row r="128" spans="2:13" x14ac:dyDescent="0.2">
      <c r="B128" s="5" t="s">
        <v>88</v>
      </c>
      <c r="C128" s="12">
        <v>1</v>
      </c>
      <c r="D128" s="20">
        <v>3.9</v>
      </c>
      <c r="E128" s="20">
        <v>2.8200000000000025</v>
      </c>
      <c r="F128" s="20">
        <v>1.0799999999999974</v>
      </c>
      <c r="G128" s="20">
        <v>0.57109692278234403</v>
      </c>
      <c r="H128" s="20">
        <v>0.84572454144360765</v>
      </c>
      <c r="I128" s="20">
        <v>1.0271440635422731</v>
      </c>
      <c r="J128" s="20">
        <v>4.6128559364577324</v>
      </c>
      <c r="K128" s="20">
        <v>2.0715935894861239</v>
      </c>
      <c r="L128" s="20">
        <v>-1.571582226641135</v>
      </c>
      <c r="M128" s="20">
        <v>7.2115822266411396</v>
      </c>
    </row>
    <row r="129" spans="2:13" ht="17" thickBot="1" x14ac:dyDescent="0.25">
      <c r="B129" s="18" t="s">
        <v>89</v>
      </c>
      <c r="C129" s="13">
        <v>1</v>
      </c>
      <c r="D129" s="21">
        <v>1.6</v>
      </c>
      <c r="E129" s="21">
        <v>2.8200000000000025</v>
      </c>
      <c r="F129" s="21">
        <v>-1.2200000000000024</v>
      </c>
      <c r="G129" s="21">
        <v>-0.6451280053652434</v>
      </c>
      <c r="H129" s="21">
        <v>0.84572454144360765</v>
      </c>
      <c r="I129" s="21">
        <v>1.0271440635422731</v>
      </c>
      <c r="J129" s="21">
        <v>4.6128559364577324</v>
      </c>
      <c r="K129" s="21">
        <v>2.0715935894861239</v>
      </c>
      <c r="L129" s="21">
        <v>-1.571582226641135</v>
      </c>
      <c r="M129" s="21">
        <v>7.2115822266411396</v>
      </c>
    </row>
    <row r="147" spans="6:6" x14ac:dyDescent="0.2">
      <c r="F147" t="s">
        <v>66</v>
      </c>
    </row>
    <row r="165" spans="2:7" x14ac:dyDescent="0.2">
      <c r="F165" t="s">
        <v>66</v>
      </c>
    </row>
    <row r="168" spans="2:7" x14ac:dyDescent="0.2">
      <c r="B168" s="4" t="s">
        <v>99</v>
      </c>
    </row>
    <row r="170" spans="2:7" x14ac:dyDescent="0.2">
      <c r="B170" s="43" t="s">
        <v>100</v>
      </c>
      <c r="C170" s="43"/>
      <c r="D170" s="43"/>
      <c r="E170" s="43"/>
      <c r="F170" s="43"/>
      <c r="G170" s="43"/>
    </row>
    <row r="171" spans="2:7" x14ac:dyDescent="0.2">
      <c r="B171" s="43"/>
      <c r="C171" s="43"/>
      <c r="D171" s="43"/>
      <c r="E171" s="43"/>
      <c r="F171" s="43"/>
      <c r="G171" s="43"/>
    </row>
    <row r="173" spans="2:7" x14ac:dyDescent="0.2">
      <c r="B173" s="43" t="s">
        <v>101</v>
      </c>
      <c r="C173" s="43"/>
      <c r="D173" s="43"/>
      <c r="E173" s="43"/>
      <c r="F173" s="43"/>
      <c r="G173" s="43"/>
    </row>
    <row r="174" spans="2:7" x14ac:dyDescent="0.2">
      <c r="B174" s="43"/>
      <c r="C174" s="43"/>
      <c r="D174" s="43"/>
      <c r="E174" s="43"/>
      <c r="F174" s="43"/>
      <c r="G174" s="43"/>
    </row>
    <row r="175" spans="2:7" x14ac:dyDescent="0.2">
      <c r="B175" s="43"/>
      <c r="C175" s="43"/>
      <c r="D175" s="43"/>
      <c r="E175" s="43"/>
      <c r="F175" s="43"/>
      <c r="G175" s="43"/>
    </row>
    <row r="179" spans="2:6" x14ac:dyDescent="0.2">
      <c r="B179" s="3" t="s">
        <v>102</v>
      </c>
    </row>
    <row r="180" spans="2:6" ht="17" thickBot="1" x14ac:dyDescent="0.25"/>
    <row r="181" spans="2:6" ht="32" customHeight="1" x14ac:dyDescent="0.2">
      <c r="B181" s="6" t="s">
        <v>103</v>
      </c>
      <c r="C181" s="7" t="s">
        <v>104</v>
      </c>
      <c r="D181" s="7" t="s">
        <v>57</v>
      </c>
      <c r="E181" s="7" t="s">
        <v>60</v>
      </c>
      <c r="F181" s="7" t="s">
        <v>61</v>
      </c>
    </row>
    <row r="182" spans="2:6" x14ac:dyDescent="0.2">
      <c r="B182" s="17" t="s">
        <v>0</v>
      </c>
      <c r="C182" s="19">
        <v>5.94</v>
      </c>
      <c r="D182" s="19">
        <v>0.84572454144360776</v>
      </c>
      <c r="E182" s="19">
        <v>4.1471440635422709</v>
      </c>
      <c r="F182" s="19">
        <v>7.7328559364577298</v>
      </c>
    </row>
    <row r="183" spans="2:6" x14ac:dyDescent="0.2">
      <c r="B183" s="5" t="s">
        <v>1</v>
      </c>
      <c r="C183" s="20">
        <v>6.2200000000000006</v>
      </c>
      <c r="D183" s="20">
        <v>0.84572454144360776</v>
      </c>
      <c r="E183" s="20">
        <v>4.4271440635422712</v>
      </c>
      <c r="F183" s="20">
        <v>8.012855936457731</v>
      </c>
    </row>
    <row r="184" spans="2:6" x14ac:dyDescent="0.2">
      <c r="B184" s="5" t="s">
        <v>2</v>
      </c>
      <c r="C184" s="20">
        <v>4.3600000000000003</v>
      </c>
      <c r="D184" s="20">
        <v>0.84572454144360776</v>
      </c>
      <c r="E184" s="20">
        <v>2.5671440635422709</v>
      </c>
      <c r="F184" s="20">
        <v>6.1528559364577298</v>
      </c>
    </row>
    <row r="185" spans="2:6" ht="17" thickBot="1" x14ac:dyDescent="0.25">
      <c r="B185" s="18" t="s">
        <v>3</v>
      </c>
      <c r="C185" s="21">
        <v>2.8200000000000025</v>
      </c>
      <c r="D185" s="21">
        <v>0.84572454144360776</v>
      </c>
      <c r="E185" s="21">
        <v>1.0271440635422728</v>
      </c>
      <c r="F185" s="21">
        <v>4.6128559364577324</v>
      </c>
    </row>
    <row r="203" spans="6:6" x14ac:dyDescent="0.2">
      <c r="F203" t="s">
        <v>66</v>
      </c>
    </row>
  </sheetData>
  <mergeCells count="2">
    <mergeCell ref="B170:G171"/>
    <mergeCell ref="B173:G175"/>
  </mergeCells>
  <pageMargins left="0.7" right="0.7" top="0.75" bottom="0.75" header="0.3" footer="0.3"/>
  <ignoredErrors>
    <ignoredError sqref="C21:C24 B182:B186" numberStoredAsText="1"/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D604499">
              <controlPr defaultSize="0" autoFill="0" autoPict="0" macro="[0]!GoToResultsNew0506202201180164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2F5D-98B4-E24D-AA55-2C33B3A6C095}">
  <sheetPr codeName="XLSTAT_20220506_011701_1_HID"/>
  <dimension ref="A1:H70"/>
  <sheetViews>
    <sheetView workbookViewId="0">
      <selection activeCell="E1" sqref="E1"/>
    </sheetView>
  </sheetViews>
  <sheetFormatPr baseColWidth="10" defaultRowHeight="16" x14ac:dyDescent="0.2"/>
  <sheetData>
    <row r="1" spans="1:8" x14ac:dyDescent="0.2">
      <c r="A1">
        <v>1</v>
      </c>
      <c r="C1">
        <f t="shared" ref="C1:C32" si="0">2.684+(A1-1)*0.0692753623188405</f>
        <v>2.6840000000000002</v>
      </c>
      <c r="D1">
        <f t="shared" ref="D1:D32" si="1">0+1*C1-4.00894774778353*(1.05+(C1-4.835)^2/37.1255)^0.5</f>
        <v>-1.660904075351973</v>
      </c>
      <c r="E1">
        <v>1</v>
      </c>
      <c r="G1">
        <f t="shared" ref="G1:G32" si="2">2.256+(E1-1)*0.0754782608695652</f>
        <v>2.2559999999999998</v>
      </c>
      <c r="H1">
        <f t="shared" ref="H1:H32" si="3">0+1*G1+4.00894774778353*(1.05+(G1-4.835)^2/37.1255)^0.5</f>
        <v>6.7006117158463869</v>
      </c>
    </row>
    <row r="2" spans="1:8" x14ac:dyDescent="0.2">
      <c r="A2">
        <v>2</v>
      </c>
      <c r="C2">
        <f t="shared" si="0"/>
        <v>2.7532753623188406</v>
      </c>
      <c r="D2">
        <f t="shared" si="1"/>
        <v>-1.5769965339071388</v>
      </c>
      <c r="E2">
        <v>2</v>
      </c>
      <c r="G2">
        <f t="shared" si="2"/>
        <v>2.3314782608695648</v>
      </c>
      <c r="H2">
        <f t="shared" si="3"/>
        <v>6.7573684433329237</v>
      </c>
    </row>
    <row r="3" spans="1:8" x14ac:dyDescent="0.2">
      <c r="A3">
        <v>3</v>
      </c>
      <c r="C3">
        <f t="shared" si="0"/>
        <v>2.8225507246376811</v>
      </c>
      <c r="D3">
        <f t="shared" si="1"/>
        <v>-1.4935207547152345</v>
      </c>
      <c r="E3">
        <v>3</v>
      </c>
      <c r="G3">
        <f t="shared" si="2"/>
        <v>2.4069565217391302</v>
      </c>
      <c r="H3">
        <f t="shared" si="3"/>
        <v>6.8146052095028757</v>
      </c>
    </row>
    <row r="4" spans="1:8" x14ac:dyDescent="0.2">
      <c r="A4">
        <v>4</v>
      </c>
      <c r="C4">
        <f t="shared" si="0"/>
        <v>2.8918260869565215</v>
      </c>
      <c r="D4">
        <f t="shared" si="1"/>
        <v>-1.4104810130687144</v>
      </c>
      <c r="E4">
        <v>4</v>
      </c>
      <c r="G4">
        <f t="shared" si="2"/>
        <v>2.4824347826086952</v>
      </c>
      <c r="H4">
        <f t="shared" si="3"/>
        <v>6.8723279985307819</v>
      </c>
    </row>
    <row r="5" spans="1:8" x14ac:dyDescent="0.2">
      <c r="A5">
        <v>5</v>
      </c>
      <c r="C5">
        <f t="shared" si="0"/>
        <v>2.961101449275362</v>
      </c>
      <c r="D5">
        <f t="shared" si="1"/>
        <v>-1.327881507018148</v>
      </c>
      <c r="E5">
        <v>5</v>
      </c>
      <c r="G5">
        <f t="shared" si="2"/>
        <v>2.5579130434782607</v>
      </c>
      <c r="H5">
        <f t="shared" si="3"/>
        <v>6.9305427310444738</v>
      </c>
    </row>
    <row r="6" spans="1:8" x14ac:dyDescent="0.2">
      <c r="A6">
        <v>6</v>
      </c>
      <c r="C6">
        <f t="shared" si="0"/>
        <v>3.0303768115942029</v>
      </c>
      <c r="D6">
        <f t="shared" si="1"/>
        <v>-1.2457263518280319</v>
      </c>
      <c r="E6">
        <v>6</v>
      </c>
      <c r="G6">
        <f t="shared" si="2"/>
        <v>2.6333913043478256</v>
      </c>
      <c r="H6">
        <f t="shared" si="3"/>
        <v>6.9892552561839478</v>
      </c>
    </row>
    <row r="7" spans="1:8" x14ac:dyDescent="0.2">
      <c r="A7">
        <v>7</v>
      </c>
      <c r="C7">
        <f t="shared" si="0"/>
        <v>3.0996521739130429</v>
      </c>
      <c r="D7">
        <f t="shared" si="1"/>
        <v>-1.1640195744146631</v>
      </c>
      <c r="E7">
        <v>7</v>
      </c>
      <c r="G7">
        <f t="shared" si="2"/>
        <v>2.7088695652173911</v>
      </c>
      <c r="H7">
        <f t="shared" si="3"/>
        <v>7.0484713435098136</v>
      </c>
    </row>
    <row r="8" spans="1:8" x14ac:dyDescent="0.2">
      <c r="A8">
        <v>8</v>
      </c>
      <c r="C8">
        <f t="shared" si="0"/>
        <v>3.1689275362318838</v>
      </c>
      <c r="D8">
        <f t="shared" si="1"/>
        <v>-1.0827651077807099</v>
      </c>
      <c r="E8">
        <v>8</v>
      </c>
      <c r="G8">
        <f t="shared" si="2"/>
        <v>2.7843478260869561</v>
      </c>
      <c r="H8">
        <f t="shared" si="3"/>
        <v>7.1081966747801495</v>
      </c>
    </row>
    <row r="9" spans="1:8" x14ac:dyDescent="0.2">
      <c r="A9">
        <v>9</v>
      </c>
      <c r="C9">
        <f t="shared" si="0"/>
        <v>3.2382028985507243</v>
      </c>
      <c r="D9">
        <f t="shared" si="1"/>
        <v>-1.0019667854617595</v>
      </c>
      <c r="E9">
        <v>9</v>
      </c>
      <c r="G9">
        <f t="shared" si="2"/>
        <v>2.8598260869565215</v>
      </c>
      <c r="H9">
        <f t="shared" si="3"/>
        <v>7.1684368356161769</v>
      </c>
    </row>
    <row r="10" spans="1:8" x14ac:dyDescent="0.2">
      <c r="A10">
        <v>10</v>
      </c>
      <c r="C10">
        <f t="shared" si="0"/>
        <v>3.3074782608695648</v>
      </c>
      <c r="D10">
        <f t="shared" si="1"/>
        <v>-0.92162833600063276</v>
      </c>
      <c r="E10">
        <v>10</v>
      </c>
      <c r="G10">
        <f t="shared" si="2"/>
        <v>2.9353043478260865</v>
      </c>
      <c r="H10">
        <f t="shared" si="3"/>
        <v>7.2291973070786737</v>
      </c>
    </row>
    <row r="11" spans="1:8" x14ac:dyDescent="0.2">
      <c r="A11">
        <v>11</v>
      </c>
      <c r="C11">
        <f t="shared" si="0"/>
        <v>3.3767536231884052</v>
      </c>
      <c r="D11">
        <f t="shared" si="1"/>
        <v>-0.84175337746576995</v>
      </c>
      <c r="E11">
        <v>11</v>
      </c>
      <c r="G11">
        <f t="shared" si="2"/>
        <v>3.010782608695652</v>
      </c>
      <c r="H11">
        <f t="shared" si="3"/>
        <v>7.2904834571786061</v>
      </c>
    </row>
    <row r="12" spans="1:8" x14ac:dyDescent="0.2">
      <c r="A12">
        <v>12</v>
      </c>
      <c r="C12">
        <f t="shared" si="0"/>
        <v>3.4460289855072457</v>
      </c>
      <c r="D12">
        <f t="shared" si="1"/>
        <v>-0.76234541203039718</v>
      </c>
      <c r="E12">
        <v>12</v>
      </c>
      <c r="G12">
        <f t="shared" si="2"/>
        <v>3.0862608695652169</v>
      </c>
      <c r="H12">
        <f t="shared" si="3"/>
        <v>7.3523005323468293</v>
      </c>
    </row>
    <row r="13" spans="1:8" x14ac:dyDescent="0.2">
      <c r="A13">
        <v>13</v>
      </c>
      <c r="C13">
        <f t="shared" si="0"/>
        <v>3.5153043478260861</v>
      </c>
      <c r="D13">
        <f t="shared" si="1"/>
        <v>-0.68340782062951222</v>
      </c>
      <c r="E13">
        <v>13</v>
      </c>
      <c r="G13">
        <f t="shared" si="2"/>
        <v>3.1617391304347819</v>
      </c>
      <c r="H13">
        <f t="shared" si="3"/>
        <v>7.414653648889078</v>
      </c>
    </row>
    <row r="14" spans="1:8" x14ac:dyDescent="0.2">
      <c r="A14">
        <v>14</v>
      </c>
      <c r="C14">
        <f t="shared" si="0"/>
        <v>3.5845797101449266</v>
      </c>
      <c r="D14">
        <f t="shared" si="1"/>
        <v>-0.60494385771200587</v>
      </c>
      <c r="E14">
        <v>14</v>
      </c>
      <c r="G14">
        <f t="shared" si="2"/>
        <v>3.2372173913043474</v>
      </c>
      <c r="H14">
        <f t="shared" si="3"/>
        <v>7.4775477844537042</v>
      </c>
    </row>
    <row r="15" spans="1:8" x14ac:dyDescent="0.2">
      <c r="A15">
        <v>15</v>
      </c>
      <c r="C15">
        <f t="shared" si="0"/>
        <v>3.6538550724637671</v>
      </c>
      <c r="D15">
        <f t="shared" si="1"/>
        <v>-0.52695664610536896</v>
      </c>
      <c r="E15">
        <v>15</v>
      </c>
      <c r="G15">
        <f t="shared" si="2"/>
        <v>3.3126956521739128</v>
      </c>
      <c r="H15">
        <f t="shared" si="3"/>
        <v>7.5409877695407319</v>
      </c>
    </row>
    <row r="16" spans="1:8" x14ac:dyDescent="0.2">
      <c r="A16">
        <v>16</v>
      </c>
      <c r="C16">
        <f t="shared" si="0"/>
        <v>3.7231304347826075</v>
      </c>
      <c r="D16">
        <f t="shared" si="1"/>
        <v>-0.44944917201054668</v>
      </c>
      <c r="E16">
        <v>16</v>
      </c>
      <c r="G16">
        <f t="shared" si="2"/>
        <v>3.3881739130434778</v>
      </c>
      <c r="H16">
        <f t="shared" si="3"/>
        <v>7.6049782790818092</v>
      </c>
    </row>
    <row r="17" spans="1:8" x14ac:dyDescent="0.2">
      <c r="A17">
        <v>17</v>
      </c>
      <c r="C17">
        <f t="shared" si="0"/>
        <v>3.7924057971014484</v>
      </c>
      <c r="D17">
        <f t="shared" si="1"/>
        <v>-0.37242428014443885</v>
      </c>
      <c r="E17">
        <v>17</v>
      </c>
      <c r="G17">
        <f t="shared" si="2"/>
        <v>3.4636521739130428</v>
      </c>
      <c r="H17">
        <f t="shared" si="3"/>
        <v>7.6695238241214563</v>
      </c>
    </row>
    <row r="18" spans="1:8" x14ac:dyDescent="0.2">
      <c r="A18">
        <v>18</v>
      </c>
      <c r="C18">
        <f t="shared" si="0"/>
        <v>3.8616811594202884</v>
      </c>
      <c r="D18">
        <f t="shared" si="1"/>
        <v>-0.2958846690474477</v>
      </c>
      <c r="E18">
        <v>18</v>
      </c>
      <c r="G18">
        <f t="shared" si="2"/>
        <v>3.5391304347826082</v>
      </c>
      <c r="H18">
        <f t="shared" si="3"/>
        <v>7.7346287436306902</v>
      </c>
    </row>
    <row r="19" spans="1:8" x14ac:dyDescent="0.2">
      <c r="A19">
        <v>19</v>
      </c>
      <c r="C19">
        <f t="shared" si="0"/>
        <v>3.9309565217391294</v>
      </c>
      <c r="D19">
        <f t="shared" si="1"/>
        <v>-0.21983288657322397</v>
      </c>
      <c r="E19">
        <v>19</v>
      </c>
      <c r="G19">
        <f t="shared" si="2"/>
        <v>3.6146086956521737</v>
      </c>
      <c r="H19">
        <f t="shared" si="3"/>
        <v>7.8002971964845917</v>
      </c>
    </row>
    <row r="20" spans="1:8" x14ac:dyDescent="0.2">
      <c r="A20">
        <v>20</v>
      </c>
      <c r="C20">
        <f t="shared" si="0"/>
        <v>4.0002318840579694</v>
      </c>
      <c r="D20">
        <f t="shared" si="1"/>
        <v>-0.14427132557743771</v>
      </c>
      <c r="E20">
        <v>20</v>
      </c>
      <c r="G20">
        <f t="shared" si="2"/>
        <v>3.6900869565217387</v>
      </c>
      <c r="H20">
        <f t="shared" si="3"/>
        <v>7.8665331536357055</v>
      </c>
    </row>
    <row r="21" spans="1:8" x14ac:dyDescent="0.2">
      <c r="A21">
        <v>21</v>
      </c>
      <c r="C21">
        <f t="shared" si="0"/>
        <v>4.0695072463768103</v>
      </c>
      <c r="D21">
        <f t="shared" si="1"/>
        <v>-6.9202219821938193E-2</v>
      </c>
      <c r="E21">
        <v>21</v>
      </c>
      <c r="G21">
        <f t="shared" si="2"/>
        <v>3.7655652173913037</v>
      </c>
      <c r="H21">
        <f t="shared" si="3"/>
        <v>7.9333403905152142</v>
      </c>
    </row>
    <row r="22" spans="1:8" x14ac:dyDescent="0.2">
      <c r="A22">
        <v>22</v>
      </c>
      <c r="C22">
        <f t="shared" si="0"/>
        <v>4.1387826086956512</v>
      </c>
      <c r="D22">
        <f t="shared" si="1"/>
        <v>5.3723598898507419E-3</v>
      </c>
      <c r="E22">
        <v>22</v>
      </c>
      <c r="G22">
        <f t="shared" si="2"/>
        <v>3.8410434782608691</v>
      </c>
      <c r="H22">
        <f t="shared" si="3"/>
        <v>8.0007224796937599</v>
      </c>
    </row>
    <row r="23" spans="1:8" x14ac:dyDescent="0.2">
      <c r="A23">
        <v>23</v>
      </c>
      <c r="C23">
        <f t="shared" si="0"/>
        <v>4.2080579710144912</v>
      </c>
      <c r="D23">
        <f t="shared" si="1"/>
        <v>7.9450509331157271E-2</v>
      </c>
      <c r="E23">
        <v>23</v>
      </c>
      <c r="G23">
        <f t="shared" si="2"/>
        <v>3.9165217391304346</v>
      </c>
      <c r="H23">
        <f t="shared" si="3"/>
        <v>8.0686827838333954</v>
      </c>
    </row>
    <row r="24" spans="1:8" x14ac:dyDescent="0.2">
      <c r="A24">
        <v>24</v>
      </c>
      <c r="C24">
        <f t="shared" si="0"/>
        <v>4.2773333333333312</v>
      </c>
      <c r="D24">
        <f t="shared" si="1"/>
        <v>0.15303049420929948</v>
      </c>
      <c r="E24">
        <v>24</v>
      </c>
      <c r="G24">
        <f t="shared" si="2"/>
        <v>3.9919999999999995</v>
      </c>
      <c r="H24">
        <f t="shared" si="3"/>
        <v>8.1372244489616214</v>
      </c>
    </row>
    <row r="25" spans="1:8" x14ac:dyDescent="0.2">
      <c r="A25">
        <v>25</v>
      </c>
      <c r="C25">
        <f t="shared" si="0"/>
        <v>4.3466086956521721</v>
      </c>
      <c r="D25">
        <f t="shared" si="1"/>
        <v>0.22611075324878449</v>
      </c>
      <c r="E25">
        <v>25</v>
      </c>
      <c r="G25">
        <f t="shared" si="2"/>
        <v>4.0674782608695645</v>
      </c>
      <c r="H25">
        <f t="shared" si="3"/>
        <v>8.2063503980976442</v>
      </c>
    </row>
    <row r="26" spans="1:8" x14ac:dyDescent="0.2">
      <c r="A26">
        <v>26</v>
      </c>
      <c r="C26">
        <f t="shared" si="0"/>
        <v>4.415884057971013</v>
      </c>
      <c r="D26">
        <f t="shared" si="1"/>
        <v>0.29868990098748238</v>
      </c>
      <c r="E26">
        <v>26</v>
      </c>
      <c r="G26">
        <f t="shared" si="2"/>
        <v>4.14295652173913</v>
      </c>
      <c r="H26">
        <f t="shared" si="3"/>
        <v>8.276063325259944</v>
      </c>
    </row>
    <row r="27" spans="1:8" x14ac:dyDescent="0.2">
      <c r="A27">
        <v>27</v>
      </c>
      <c r="C27">
        <f t="shared" si="0"/>
        <v>4.485159420289853</v>
      </c>
      <c r="D27">
        <f t="shared" si="1"/>
        <v>0.3707667302743678</v>
      </c>
      <c r="E27">
        <v>27</v>
      </c>
      <c r="G27">
        <f t="shared" si="2"/>
        <v>4.2184347826086945</v>
      </c>
      <c r="H27">
        <f t="shared" si="3"/>
        <v>8.3463656898830045</v>
      </c>
    </row>
    <row r="28" spans="1:8" x14ac:dyDescent="0.2">
      <c r="A28">
        <v>28</v>
      </c>
      <c r="C28">
        <f t="shared" si="0"/>
        <v>4.5544347826086939</v>
      </c>
      <c r="D28">
        <f t="shared" si="1"/>
        <v>0.44234021445839744</v>
      </c>
      <c r="E28">
        <v>28</v>
      </c>
      <c r="G28">
        <f t="shared" si="2"/>
        <v>4.2939130434782609</v>
      </c>
      <c r="H28">
        <f t="shared" si="3"/>
        <v>8.4172597116695655</v>
      </c>
    </row>
    <row r="29" spans="1:8" x14ac:dyDescent="0.2">
      <c r="A29">
        <v>29</v>
      </c>
      <c r="C29">
        <f t="shared" si="0"/>
        <v>4.623710144927534</v>
      </c>
      <c r="D29">
        <f t="shared" si="1"/>
        <v>0.51340950925935314</v>
      </c>
      <c r="E29">
        <v>29</v>
      </c>
      <c r="G29">
        <f t="shared" si="2"/>
        <v>4.3693913043478254</v>
      </c>
      <c r="H29">
        <f t="shared" si="3"/>
        <v>8.4887473659030181</v>
      </c>
    </row>
    <row r="30" spans="1:8" x14ac:dyDescent="0.2">
      <c r="A30">
        <v>30</v>
      </c>
      <c r="C30">
        <f t="shared" si="0"/>
        <v>4.6929855072463749</v>
      </c>
      <c r="D30">
        <f t="shared" si="1"/>
        <v>0.58397395431273935</v>
      </c>
      <c r="E30">
        <v>30</v>
      </c>
      <c r="G30">
        <f t="shared" si="2"/>
        <v>4.4448695652173908</v>
      </c>
      <c r="H30">
        <f t="shared" si="3"/>
        <v>8.5608303792427201</v>
      </c>
    </row>
    <row r="31" spans="1:8" x14ac:dyDescent="0.2">
      <c r="A31">
        <v>31</v>
      </c>
      <c r="C31">
        <f t="shared" si="0"/>
        <v>4.7622608695652158</v>
      </c>
      <c r="D31">
        <f t="shared" si="1"/>
        <v>0.65403307438215119</v>
      </c>
      <c r="E31">
        <v>31</v>
      </c>
      <c r="G31">
        <f t="shared" si="2"/>
        <v>4.5203478260869563</v>
      </c>
      <c r="H31">
        <f t="shared" si="3"/>
        <v>8.6335102260227927</v>
      </c>
    </row>
    <row r="32" spans="1:8" x14ac:dyDescent="0.2">
      <c r="A32">
        <v>32</v>
      </c>
      <c r="C32">
        <f t="shared" si="0"/>
        <v>4.8315362318840558</v>
      </c>
      <c r="D32">
        <f t="shared" si="1"/>
        <v>0.7235865802339676</v>
      </c>
      <c r="E32">
        <v>32</v>
      </c>
      <c r="G32">
        <f t="shared" si="2"/>
        <v>4.5958260869565208</v>
      </c>
      <c r="H32">
        <f t="shared" si="3"/>
        <v>8.7067881250728014</v>
      </c>
    </row>
    <row r="33" spans="1:8" x14ac:dyDescent="0.2">
      <c r="A33">
        <v>33</v>
      </c>
      <c r="C33">
        <f t="shared" ref="C33:C64" si="4">2.684+(A33-1)*0.0692753623188405</f>
        <v>4.9008115942028958</v>
      </c>
      <c r="D33">
        <f t="shared" ref="D33:D64" si="5">0+1*C33-4.00894774778353*(1.05+(C33-4.835)^2/37.1255)^0.5</f>
        <v>0.79263436917057906</v>
      </c>
      <c r="E33">
        <v>33</v>
      </c>
      <c r="G33">
        <f t="shared" ref="G33:G64" si="6">2.256+(E33-1)*0.0754782608695652</f>
        <v>4.6713043478260863</v>
      </c>
      <c r="H33">
        <f t="shared" ref="H33:H64" si="7">0+1*G33+4.00894774778353*(1.05+(G33-4.835)^2/37.1255)^0.5</f>
        <v>8.780665037076151</v>
      </c>
    </row>
    <row r="34" spans="1:8" x14ac:dyDescent="0.2">
      <c r="A34">
        <v>34</v>
      </c>
      <c r="C34">
        <f t="shared" si="4"/>
        <v>4.9700869565217367</v>
      </c>
      <c r="D34">
        <f t="shared" si="5"/>
        <v>0.86117652521988841</v>
      </c>
      <c r="E34">
        <v>34</v>
      </c>
      <c r="G34">
        <f t="shared" si="6"/>
        <v>4.7467826086956517</v>
      </c>
      <c r="H34">
        <f t="shared" si="7"/>
        <v>8.8551416624795021</v>
      </c>
    </row>
    <row r="35" spans="1:8" x14ac:dyDescent="0.2">
      <c r="A35">
        <v>35</v>
      </c>
      <c r="C35">
        <f t="shared" si="4"/>
        <v>5.0393623188405776</v>
      </c>
      <c r="D35">
        <f t="shared" si="5"/>
        <v>0.9292133189802545</v>
      </c>
      <c r="E35">
        <v>35</v>
      </c>
      <c r="G35">
        <f t="shared" si="6"/>
        <v>4.8222608695652163</v>
      </c>
      <c r="H35">
        <f t="shared" si="7"/>
        <v>8.9302184399638023</v>
      </c>
    </row>
    <row r="36" spans="1:8" x14ac:dyDescent="0.2">
      <c r="A36">
        <v>36</v>
      </c>
      <c r="C36">
        <f t="shared" si="4"/>
        <v>5.1086376811594176</v>
      </c>
      <c r="D36">
        <f t="shared" si="5"/>
        <v>0.99674520712154902</v>
      </c>
      <c r="E36">
        <v>36</v>
      </c>
      <c r="G36">
        <f t="shared" si="6"/>
        <v>4.8977391304347817</v>
      </c>
      <c r="H36">
        <f t="shared" si="7"/>
        <v>9.005895545484691</v>
      </c>
    </row>
    <row r="37" spans="1:8" x14ac:dyDescent="0.2">
      <c r="A37">
        <v>37</v>
      </c>
      <c r="C37">
        <f t="shared" si="4"/>
        <v>5.1779130434782576</v>
      </c>
      <c r="D37">
        <f t="shared" si="5"/>
        <v>1.0637728315444841</v>
      </c>
      <c r="E37">
        <v>37</v>
      </c>
      <c r="G37">
        <f t="shared" si="6"/>
        <v>4.9732173913043471</v>
      </c>
      <c r="H37">
        <f t="shared" si="7"/>
        <v>9.0821728918871578</v>
      </c>
    </row>
    <row r="38" spans="1:8" x14ac:dyDescent="0.2">
      <c r="A38">
        <v>38</v>
      </c>
      <c r="C38">
        <f t="shared" si="4"/>
        <v>5.2471884057970986</v>
      </c>
      <c r="D38">
        <f t="shared" si="5"/>
        <v>1.1302970182017855</v>
      </c>
      <c r="E38">
        <v>38</v>
      </c>
      <c r="G38">
        <f t="shared" si="6"/>
        <v>5.0486956521739117</v>
      </c>
      <c r="H38">
        <f t="shared" si="7"/>
        <v>9.1590501290964461</v>
      </c>
    </row>
    <row r="39" spans="1:8" x14ac:dyDescent="0.2">
      <c r="A39">
        <v>39</v>
      </c>
      <c r="C39">
        <f t="shared" si="4"/>
        <v>5.3164637681159395</v>
      </c>
      <c r="D39">
        <f t="shared" si="5"/>
        <v>1.1963187755862821</v>
      </c>
      <c r="E39">
        <v>39</v>
      </c>
      <c r="G39">
        <f t="shared" si="6"/>
        <v>5.124173913043478</v>
      </c>
      <c r="H39">
        <f t="shared" si="7"/>
        <v>9.2365266448842007</v>
      </c>
    </row>
    <row r="40" spans="1:8" x14ac:dyDescent="0.2">
      <c r="A40">
        <v>40</v>
      </c>
      <c r="C40">
        <f t="shared" si="4"/>
        <v>5.3857391304347804</v>
      </c>
      <c r="D40">
        <f t="shared" si="5"/>
        <v>1.2618392928923203</v>
      </c>
      <c r="E40">
        <v>40</v>
      </c>
      <c r="G40">
        <f t="shared" si="6"/>
        <v>5.1996521739130426</v>
      </c>
      <c r="H40">
        <f t="shared" si="7"/>
        <v>9.3146015662059725</v>
      </c>
    </row>
    <row r="41" spans="1:8" x14ac:dyDescent="0.2">
      <c r="A41">
        <v>41</v>
      </c>
      <c r="C41">
        <f t="shared" si="4"/>
        <v>5.4550144927536204</v>
      </c>
      <c r="D41">
        <f t="shared" si="5"/>
        <v>1.3268599378582966</v>
      </c>
      <c r="E41">
        <v>41</v>
      </c>
      <c r="G41">
        <f t="shared" si="6"/>
        <v>5.275130434782608</v>
      </c>
      <c r="H41">
        <f t="shared" si="7"/>
        <v>9.3932737611032682</v>
      </c>
    </row>
    <row r="42" spans="1:8" x14ac:dyDescent="0.2">
      <c r="A42">
        <v>42</v>
      </c>
      <c r="C42">
        <f t="shared" si="4"/>
        <v>5.5242898550724604</v>
      </c>
      <c r="D42">
        <f t="shared" si="5"/>
        <v>1.3913822542993604</v>
      </c>
      <c r="E42">
        <v>42</v>
      </c>
      <c r="G42">
        <f t="shared" si="6"/>
        <v>5.3506086956521735</v>
      </c>
      <c r="H42">
        <f t="shared" si="7"/>
        <v>9.4725418411605027</v>
      </c>
    </row>
    <row r="43" spans="1:8" x14ac:dyDescent="0.2">
      <c r="A43">
        <v>43</v>
      </c>
      <c r="C43">
        <f t="shared" si="4"/>
        <v>5.5935652173913013</v>
      </c>
      <c r="D43">
        <f t="shared" si="5"/>
        <v>1.4554079593405778</v>
      </c>
      <c r="E43">
        <v>43</v>
      </c>
      <c r="G43">
        <f t="shared" si="6"/>
        <v>5.426086956521738</v>
      </c>
      <c r="H43">
        <f t="shared" si="7"/>
        <v>9.5524041645044626</v>
      </c>
    </row>
    <row r="44" spans="1:8" x14ac:dyDescent="0.2">
      <c r="A44">
        <v>44</v>
      </c>
      <c r="C44">
        <f t="shared" si="4"/>
        <v>5.6628405797101422</v>
      </c>
      <c r="D44">
        <f t="shared" si="5"/>
        <v>1.5189389403619709</v>
      </c>
      <c r="E44">
        <v>44</v>
      </c>
      <c r="G44">
        <f t="shared" si="6"/>
        <v>5.5015652173913034</v>
      </c>
      <c r="H44">
        <f t="shared" si="7"/>
        <v>9.6328588393312717</v>
      </c>
    </row>
    <row r="45" spans="1:8" x14ac:dyDescent="0.2">
      <c r="A45">
        <v>45</v>
      </c>
      <c r="C45">
        <f t="shared" si="4"/>
        <v>5.7321159420289822</v>
      </c>
      <c r="D45">
        <f t="shared" si="5"/>
        <v>1.5819772516679214</v>
      </c>
      <c r="E45">
        <v>45</v>
      </c>
      <c r="G45">
        <f t="shared" si="6"/>
        <v>5.5770434782608689</v>
      </c>
      <c r="H45">
        <f t="shared" si="7"/>
        <v>9.7139037279433182</v>
      </c>
    </row>
    <row r="46" spans="1:8" x14ac:dyDescent="0.2">
      <c r="A46">
        <v>46</v>
      </c>
      <c r="C46">
        <f t="shared" si="4"/>
        <v>5.8013913043478222</v>
      </c>
      <c r="D46">
        <f t="shared" si="5"/>
        <v>1.644525110894401</v>
      </c>
      <c r="E46">
        <v>46</v>
      </c>
      <c r="G46">
        <f t="shared" si="6"/>
        <v>5.6525217391304334</v>
      </c>
      <c r="H46">
        <f t="shared" si="7"/>
        <v>9.7955364512762841</v>
      </c>
    </row>
    <row r="47" spans="1:8" x14ac:dyDescent="0.2">
      <c r="A47">
        <v>47</v>
      </c>
      <c r="C47">
        <f t="shared" si="4"/>
        <v>5.8706666666666631</v>
      </c>
      <c r="D47">
        <f t="shared" si="5"/>
        <v>1.706584895168314</v>
      </c>
      <c r="E47">
        <v>47</v>
      </c>
      <c r="G47">
        <f t="shared" si="6"/>
        <v>5.7279999999999998</v>
      </c>
      <c r="H47">
        <f t="shared" si="7"/>
        <v>9.8777543938942394</v>
      </c>
    </row>
    <row r="48" spans="1:8" x14ac:dyDescent="0.2">
      <c r="A48">
        <v>48</v>
      </c>
      <c r="C48">
        <f t="shared" si="4"/>
        <v>5.9399420289855041</v>
      </c>
      <c r="D48">
        <f t="shared" si="5"/>
        <v>1.7681591370340923</v>
      </c>
      <c r="E48">
        <v>48</v>
      </c>
      <c r="G48">
        <f t="shared" si="6"/>
        <v>5.8034782608695643</v>
      </c>
      <c r="H48">
        <f t="shared" si="7"/>
        <v>9.9605547094287523</v>
      </c>
    </row>
    <row r="49" spans="1:8" x14ac:dyDescent="0.2">
      <c r="A49">
        <v>49</v>
      </c>
      <c r="C49">
        <f t="shared" si="4"/>
        <v>6.0092173913043441</v>
      </c>
      <c r="D49">
        <f t="shared" si="5"/>
        <v>1.8292505201632689</v>
      </c>
      <c r="E49">
        <v>49</v>
      </c>
      <c r="G49">
        <f t="shared" si="6"/>
        <v>5.8789565217391289</v>
      </c>
      <c r="H49">
        <f t="shared" si="7"/>
        <v>10.043934326436263</v>
      </c>
    </row>
    <row r="50" spans="1:8" x14ac:dyDescent="0.2">
      <c r="A50">
        <v>50</v>
      </c>
      <c r="C50">
        <f t="shared" si="4"/>
        <v>6.078492753623185</v>
      </c>
      <c r="D50">
        <f t="shared" si="5"/>
        <v>1.8898618748633851</v>
      </c>
      <c r="E50">
        <v>50</v>
      </c>
      <c r="G50">
        <f t="shared" si="6"/>
        <v>5.9544347826086952</v>
      </c>
      <c r="H50">
        <f t="shared" si="7"/>
        <v>10.127889954646296</v>
      </c>
    </row>
    <row r="51" spans="1:8" x14ac:dyDescent="0.2">
      <c r="A51">
        <v>51</v>
      </c>
      <c r="C51">
        <f t="shared" si="4"/>
        <v>6.147768115942025</v>
      </c>
      <c r="D51">
        <f t="shared" si="5"/>
        <v>1.9499961734029769</v>
      </c>
      <c r="E51">
        <v>51</v>
      </c>
      <c r="G51">
        <f t="shared" si="6"/>
        <v>6.0299130434782597</v>
      </c>
      <c r="H51">
        <f t="shared" si="7"/>
        <v>10.212418091571855</v>
      </c>
    </row>
    <row r="52" spans="1:8" x14ac:dyDescent="0.2">
      <c r="A52">
        <v>52</v>
      </c>
      <c r="C52">
        <f t="shared" si="4"/>
        <v>6.2170434782608659</v>
      </c>
      <c r="D52">
        <f t="shared" si="5"/>
        <v>2.0096565251698175</v>
      </c>
      <c r="E52">
        <v>52</v>
      </c>
      <c r="G52">
        <f t="shared" si="6"/>
        <v>6.1053913043478252</v>
      </c>
      <c r="H52">
        <f t="shared" si="7"/>
        <v>10.297515029452175</v>
      </c>
    </row>
    <row r="53" spans="1:8" x14ac:dyDescent="0.2">
      <c r="A53">
        <v>53</v>
      </c>
      <c r="C53">
        <f t="shared" si="4"/>
        <v>6.2863188405797068</v>
      </c>
      <c r="D53">
        <f t="shared" si="5"/>
        <v>2.0688461716797324</v>
      </c>
      <c r="E53">
        <v>53</v>
      </c>
      <c r="G53">
        <f t="shared" si="6"/>
        <v>6.1808695652173906</v>
      </c>
      <c r="H53">
        <f t="shared" si="7"/>
        <v>10.383176862497123</v>
      </c>
    </row>
    <row r="54" spans="1:8" x14ac:dyDescent="0.2">
      <c r="A54">
        <v>54</v>
      </c>
      <c r="C54">
        <f t="shared" si="4"/>
        <v>6.3555942028985468</v>
      </c>
      <c r="D54">
        <f t="shared" si="5"/>
        <v>2.1275684814535447</v>
      </c>
      <c r="E54">
        <v>54</v>
      </c>
      <c r="G54">
        <f t="shared" si="6"/>
        <v>6.2563478260869552</v>
      </c>
      <c r="H54">
        <f t="shared" si="7"/>
        <v>10.469399494401925</v>
      </c>
    </row>
    <row r="55" spans="1:8" x14ac:dyDescent="0.2">
      <c r="A55">
        <v>55</v>
      </c>
      <c r="C55">
        <f t="shared" si="4"/>
        <v>6.4248695652173868</v>
      </c>
      <c r="D55">
        <f t="shared" si="5"/>
        <v>2.1858269447796594</v>
      </c>
      <c r="E55">
        <v>55</v>
      </c>
      <c r="G55">
        <f t="shared" si="6"/>
        <v>6.3318260869565215</v>
      </c>
      <c r="H55">
        <f t="shared" si="7"/>
        <v>10.556178646100465</v>
      </c>
    </row>
    <row r="56" spans="1:8" x14ac:dyDescent="0.2">
      <c r="A56">
        <v>56</v>
      </c>
      <c r="C56">
        <f t="shared" si="4"/>
        <v>6.4941449275362277</v>
      </c>
      <c r="D56">
        <f t="shared" si="5"/>
        <v>2.2436251683797845</v>
      </c>
      <c r="E56">
        <v>56</v>
      </c>
      <c r="G56">
        <f t="shared" si="6"/>
        <v>6.407304347826086</v>
      </c>
      <c r="H56">
        <f t="shared" si="7"/>
        <v>10.643509863725162</v>
      </c>
    </row>
    <row r="57" spans="1:8" x14ac:dyDescent="0.2">
      <c r="A57">
        <v>57</v>
      </c>
      <c r="C57">
        <f t="shared" si="4"/>
        <v>6.5634202898550686</v>
      </c>
      <c r="D57">
        <f t="shared" si="5"/>
        <v>2.3009668699951034</v>
      </c>
      <c r="E57">
        <v>57</v>
      </c>
      <c r="G57">
        <f t="shared" si="6"/>
        <v>6.4827826086956506</v>
      </c>
      <c r="H57">
        <f t="shared" si="7"/>
        <v>10.731388526741581</v>
      </c>
    </row>
    <row r="58" spans="1:8" x14ac:dyDescent="0.2">
      <c r="A58">
        <v>58</v>
      </c>
      <c r="C58">
        <f t="shared" si="4"/>
        <v>6.6326956521739087</v>
      </c>
      <c r="D58">
        <f t="shared" si="5"/>
        <v>2.3578558729099841</v>
      </c>
      <c r="E58">
        <v>58</v>
      </c>
      <c r="G58">
        <f t="shared" si="6"/>
        <v>6.5582608695652169</v>
      </c>
      <c r="H58">
        <f t="shared" si="7"/>
        <v>10.819809856225982</v>
      </c>
    </row>
    <row r="59" spans="1:8" x14ac:dyDescent="0.2">
      <c r="A59">
        <v>59</v>
      </c>
      <c r="C59">
        <f t="shared" si="4"/>
        <v>6.7019710144927496</v>
      </c>
      <c r="D59">
        <f t="shared" si="5"/>
        <v>2.4142961004299615</v>
      </c>
      <c r="E59">
        <v>59</v>
      </c>
      <c r="G59">
        <f t="shared" si="6"/>
        <v>6.6337391304347815</v>
      </c>
      <c r="H59">
        <f t="shared" si="7"/>
        <v>10.90876892325462</v>
      </c>
    </row>
    <row r="60" spans="1:8" x14ac:dyDescent="0.2">
      <c r="A60">
        <v>60</v>
      </c>
      <c r="C60">
        <f t="shared" si="4"/>
        <v>6.7712463768115896</v>
      </c>
      <c r="D60">
        <f t="shared" si="5"/>
        <v>2.4702915703303354</v>
      </c>
      <c r="E60">
        <v>60</v>
      </c>
      <c r="G60">
        <f t="shared" si="6"/>
        <v>6.709217391304346</v>
      </c>
      <c r="H60">
        <f t="shared" si="7"/>
        <v>10.998260657374118</v>
      </c>
    </row>
    <row r="61" spans="1:8" x14ac:dyDescent="0.2">
      <c r="A61">
        <v>61</v>
      </c>
      <c r="C61">
        <f t="shared" si="4"/>
        <v>6.8405217391304305</v>
      </c>
      <c r="D61">
        <f t="shared" si="5"/>
        <v>2.525846389291253</v>
      </c>
      <c r="E61">
        <v>61</v>
      </c>
      <c r="G61">
        <f t="shared" si="6"/>
        <v>6.7846956521739124</v>
      </c>
      <c r="H61">
        <f t="shared" si="7"/>
        <v>11.088279855123009</v>
      </c>
    </row>
    <row r="62" spans="1:8" x14ac:dyDescent="0.2">
      <c r="A62">
        <v>62</v>
      </c>
      <c r="C62">
        <f t="shared" si="4"/>
        <v>6.9097971014492705</v>
      </c>
      <c r="D62">
        <f t="shared" si="5"/>
        <v>2.5809647473345692</v>
      </c>
      <c r="E62">
        <v>62</v>
      </c>
      <c r="G62">
        <f t="shared" si="6"/>
        <v>6.8601739130434769</v>
      </c>
      <c r="H62">
        <f t="shared" si="7"/>
        <v>11.178821188575586</v>
      </c>
    </row>
    <row r="63" spans="1:8" x14ac:dyDescent="0.2">
      <c r="A63">
        <v>63</v>
      </c>
      <c r="C63">
        <f t="shared" si="4"/>
        <v>6.9790724637681114</v>
      </c>
      <c r="D63">
        <f t="shared" si="5"/>
        <v>2.6356509122772369</v>
      </c>
      <c r="E63">
        <v>63</v>
      </c>
      <c r="G63">
        <f t="shared" si="6"/>
        <v>6.9356521739130432</v>
      </c>
      <c r="H63">
        <f t="shared" si="7"/>
        <v>11.269879213880168</v>
      </c>
    </row>
    <row r="64" spans="1:8" x14ac:dyDescent="0.2">
      <c r="A64">
        <v>64</v>
      </c>
      <c r="C64">
        <f t="shared" si="4"/>
        <v>7.0483478260869514</v>
      </c>
      <c r="D64">
        <f t="shared" si="5"/>
        <v>2.6899092242152527</v>
      </c>
      <c r="E64">
        <v>64</v>
      </c>
      <c r="G64">
        <f t="shared" si="6"/>
        <v>7.0111304347826078</v>
      </c>
      <c r="H64">
        <f t="shared" si="7"/>
        <v>11.361448379765115</v>
      </c>
    </row>
    <row r="65" spans="1:8" x14ac:dyDescent="0.2">
      <c r="A65">
        <v>65</v>
      </c>
      <c r="C65">
        <f t="shared" ref="C65:C70" si="8">2.684+(A65-1)*0.0692753623188405</f>
        <v>7.1176231884057923</v>
      </c>
      <c r="D65">
        <f t="shared" ref="D65:D96" si="9">0+1*C65-4.00894774778353*(1.05+(C65-4.835)^2/37.1255)^0.5</f>
        <v>2.7437440900515604</v>
      </c>
      <c r="E65">
        <v>65</v>
      </c>
      <c r="G65">
        <f t="shared" ref="G65:G70" si="10">2.256+(E65-1)*0.0754782608695652</f>
        <v>7.0866086956521723</v>
      </c>
      <c r="H65">
        <f t="shared" ref="H65:H96" si="11">0+1*G65+4.00894774778353*(1.05+(G65-4.835)^2/37.1255)^0.5</f>
        <v>11.453523035987324</v>
      </c>
    </row>
    <row r="66" spans="1:8" x14ac:dyDescent="0.2">
      <c r="A66">
        <v>66</v>
      </c>
      <c r="C66">
        <f t="shared" si="8"/>
        <v>7.1868985507246332</v>
      </c>
      <c r="D66">
        <f t="shared" si="9"/>
        <v>2.7971599780805292</v>
      </c>
      <c r="E66">
        <v>66</v>
      </c>
      <c r="G66">
        <f t="shared" si="10"/>
        <v>7.1620869565217387</v>
      </c>
      <c r="H66">
        <f t="shared" si="11"/>
        <v>11.546097441699224</v>
      </c>
    </row>
    <row r="67" spans="1:8" x14ac:dyDescent="0.2">
      <c r="A67">
        <v>67</v>
      </c>
      <c r="C67">
        <f t="shared" si="8"/>
        <v>7.2561739130434733</v>
      </c>
      <c r="D67">
        <f t="shared" si="9"/>
        <v>2.8501614126409001</v>
      </c>
      <c r="E67">
        <v>67</v>
      </c>
      <c r="G67">
        <f t="shared" si="10"/>
        <v>7.2375652173913032</v>
      </c>
      <c r="H67">
        <f t="shared" si="11"/>
        <v>11.639165773711792</v>
      </c>
    </row>
    <row r="68" spans="1:8" x14ac:dyDescent="0.2">
      <c r="A68">
        <v>68</v>
      </c>
      <c r="C68">
        <f t="shared" si="8"/>
        <v>7.3254492753623142</v>
      </c>
      <c r="D68">
        <f t="shared" si="9"/>
        <v>2.9027529688482963</v>
      </c>
      <c r="E68">
        <v>68</v>
      </c>
      <c r="G68">
        <f t="shared" si="10"/>
        <v>7.3130434782608678</v>
      </c>
      <c r="H68">
        <f t="shared" si="11"/>
        <v>11.732722134632716</v>
      </c>
    </row>
    <row r="69" spans="1:8" x14ac:dyDescent="0.2">
      <c r="A69">
        <v>69</v>
      </c>
      <c r="C69">
        <f t="shared" si="8"/>
        <v>7.3947246376811542</v>
      </c>
      <c r="D69">
        <f t="shared" si="9"/>
        <v>2.9549392674175756</v>
      </c>
      <c r="E69">
        <v>69</v>
      </c>
      <c r="G69">
        <f t="shared" si="10"/>
        <v>7.3885217391304341</v>
      </c>
      <c r="H69">
        <f t="shared" si="11"/>
        <v>11.82676056086032</v>
      </c>
    </row>
    <row r="70" spans="1:8" x14ac:dyDescent="0.2">
      <c r="A70">
        <v>70</v>
      </c>
      <c r="C70">
        <f t="shared" si="8"/>
        <v>7.4639999999999951</v>
      </c>
      <c r="D70">
        <f t="shared" si="9"/>
        <v>3.0067249695845462</v>
      </c>
      <c r="E70">
        <v>70</v>
      </c>
      <c r="G70">
        <f t="shared" si="10"/>
        <v>7.4639999999999986</v>
      </c>
      <c r="H70">
        <f t="shared" si="11"/>
        <v>11.921275030415448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Variances (k samples)</vt:lpstr>
      <vt:lpstr>XLSTAT_20220506_011853_1_HID</vt:lpstr>
      <vt:lpstr>ANOVA</vt:lpstr>
      <vt:lpstr>XLSTAT_20220506_011701_1_HID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alsaber</dc:creator>
  <cp:lastModifiedBy>ahmed alsaber</cp:lastModifiedBy>
  <dcterms:created xsi:type="dcterms:W3CDTF">2022-05-05T22:10:42Z</dcterms:created>
  <dcterms:modified xsi:type="dcterms:W3CDTF">2022-05-06T01:18:59Z</dcterms:modified>
</cp:coreProperties>
</file>